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Z:\■■開発調査総合研究所供用\06■インバウンド研究会\11北海道インバウンド・インフォ\■インバウンドＤＢ\2023年版\2023年度版 統計資料\6. 関係施設・団体一覧\②ＪＮＴＯ認定観光案内所(北海道)\"/>
    </mc:Choice>
  </mc:AlternateContent>
  <xr:revisionPtr revIDLastSave="0" documentId="13_ncr:1_{419AA91C-572D-47AB-9A71-850869407B78}" xr6:coauthVersionLast="47" xr6:coauthVersionMax="47" xr10:uidLastSave="{00000000-0000-0000-0000-000000000000}"/>
  <bookViews>
    <workbookView xWindow="4515" yWindow="525" windowWidth="19050" windowHeight="14190" tabRatio="788" xr2:uid="{00000000-000D-0000-FFFF-FFFF00000000}"/>
  </bookViews>
  <sheets>
    <sheet name="■2024年4月末現在" sheetId="12" r:id="rId1"/>
    <sheet name="2022年12月末現在 (振興局別)" sheetId="10" r:id="rId2"/>
    <sheet name="■2022年12月末現在" sheetId="11" r:id="rId3"/>
    <sheet name="2021年12月末現在 (振興局別)" sheetId="8" r:id="rId4"/>
    <sheet name="■2021年12月末現在" sheetId="9" r:id="rId5"/>
    <sheet name="2020年11月30日現在 (振興局別)" sheetId="7" r:id="rId6"/>
    <sheet name="2020年11月30日現在 " sheetId="6" r:id="rId7"/>
    <sheet name="2019年11月30日現在 (振興局別)" sheetId="3" r:id="rId8"/>
    <sheet name="2019年11月30日現在" sheetId="2" r:id="rId9"/>
    <sheet name="2019年8月31日現在 (振興局別)" sheetId="4" r:id="rId10"/>
    <sheet name="2019年8月31日現在" sheetId="5" r:id="rId11"/>
    <sheet name="2019年3月31日現在" sheetId="1"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18" i="12" l="1"/>
  <c r="J118" i="12"/>
  <c r="I118" i="12"/>
  <c r="H118" i="12"/>
  <c r="G118" i="12"/>
  <c r="F118" i="12"/>
  <c r="E118" i="12"/>
  <c r="K116" i="12"/>
  <c r="J116" i="12"/>
  <c r="I116" i="12"/>
  <c r="H116" i="12"/>
  <c r="G116" i="12"/>
  <c r="F116" i="12"/>
  <c r="E116" i="12"/>
  <c r="K106" i="12"/>
  <c r="J106" i="12"/>
  <c r="I106" i="12"/>
  <c r="H106" i="12"/>
  <c r="G106" i="12"/>
  <c r="F106" i="12"/>
  <c r="E106" i="12"/>
  <c r="K97" i="12"/>
  <c r="J97" i="12"/>
  <c r="I97" i="12"/>
  <c r="H97" i="12"/>
  <c r="G97" i="12"/>
  <c r="F97" i="12"/>
  <c r="E97" i="12"/>
  <c r="K88" i="12"/>
  <c r="J88" i="12"/>
  <c r="I88" i="12"/>
  <c r="H88" i="12"/>
  <c r="G88" i="12"/>
  <c r="F88" i="12"/>
  <c r="E88" i="12"/>
  <c r="K82" i="12"/>
  <c r="J82" i="12"/>
  <c r="I82" i="12"/>
  <c r="H82" i="12"/>
  <c r="G82" i="12"/>
  <c r="F82" i="12"/>
  <c r="E82" i="12"/>
  <c r="K72" i="12"/>
  <c r="J72" i="12"/>
  <c r="I72" i="12"/>
  <c r="H72" i="12"/>
  <c r="G72" i="12"/>
  <c r="F72" i="12"/>
  <c r="E72" i="12"/>
  <c r="K64" i="12"/>
  <c r="J64" i="12"/>
  <c r="I64" i="12"/>
  <c r="H64" i="12"/>
  <c r="G64" i="12"/>
  <c r="F64" i="12"/>
  <c r="E64" i="12"/>
  <c r="K55" i="12"/>
  <c r="J55" i="12"/>
  <c r="I55" i="12"/>
  <c r="H55" i="12"/>
  <c r="G55" i="12"/>
  <c r="F55" i="12"/>
  <c r="E55" i="12"/>
  <c r="K52" i="12"/>
  <c r="J52" i="12"/>
  <c r="I52" i="12"/>
  <c r="H52" i="12"/>
  <c r="G52" i="12"/>
  <c r="F52" i="12"/>
  <c r="E52" i="12"/>
  <c r="K49" i="12"/>
  <c r="J49" i="12"/>
  <c r="I49" i="12"/>
  <c r="H49" i="12"/>
  <c r="G49" i="12"/>
  <c r="F49" i="12"/>
  <c r="E49" i="12"/>
  <c r="K39" i="12"/>
  <c r="J39" i="12"/>
  <c r="I39" i="12"/>
  <c r="H39" i="12"/>
  <c r="G39" i="12"/>
  <c r="F39" i="12"/>
  <c r="E39" i="12"/>
  <c r="K26" i="12"/>
  <c r="J26" i="12"/>
  <c r="I26" i="12"/>
  <c r="H26" i="12"/>
  <c r="G26" i="12"/>
  <c r="F26" i="12"/>
  <c r="E26" i="12"/>
  <c r="K10" i="12"/>
  <c r="J10" i="12"/>
  <c r="I10" i="12"/>
  <c r="H10" i="12"/>
  <c r="G10" i="12"/>
  <c r="F10" i="12"/>
  <c r="E10" i="12"/>
  <c r="E32" i="11"/>
  <c r="H119" i="12" l="1"/>
  <c r="F119" i="12"/>
  <c r="I119" i="12"/>
  <c r="J119" i="12"/>
  <c r="K119" i="12"/>
  <c r="E119" i="12"/>
  <c r="G119" i="12"/>
  <c r="K122" i="11"/>
  <c r="J122" i="11"/>
  <c r="I122" i="11"/>
  <c r="F16" i="10" s="1"/>
  <c r="H122" i="11"/>
  <c r="E16" i="10" s="1"/>
  <c r="G122" i="11"/>
  <c r="D16" i="10" s="1"/>
  <c r="F122" i="11"/>
  <c r="E122" i="11"/>
  <c r="K120" i="11"/>
  <c r="J120" i="11"/>
  <c r="I120" i="11"/>
  <c r="H120" i="11"/>
  <c r="E15" i="10" s="1"/>
  <c r="G120" i="11"/>
  <c r="D15" i="10" s="1"/>
  <c r="F120" i="11"/>
  <c r="C15" i="10" s="1"/>
  <c r="E120" i="11"/>
  <c r="K111" i="11"/>
  <c r="J111" i="11"/>
  <c r="I111" i="11"/>
  <c r="F14" i="10" s="1"/>
  <c r="H111" i="11"/>
  <c r="E14" i="10" s="1"/>
  <c r="G111" i="11"/>
  <c r="D14" i="10" s="1"/>
  <c r="F111" i="11"/>
  <c r="C14" i="10" s="1"/>
  <c r="E111" i="11"/>
  <c r="K102" i="11"/>
  <c r="J102" i="11"/>
  <c r="I102" i="11"/>
  <c r="F13" i="10" s="1"/>
  <c r="H102" i="11"/>
  <c r="G102" i="11"/>
  <c r="F102" i="11"/>
  <c r="C13" i="10" s="1"/>
  <c r="E102" i="11"/>
  <c r="K93" i="11"/>
  <c r="J93" i="11"/>
  <c r="I93" i="11"/>
  <c r="F12" i="10" s="1"/>
  <c r="H93" i="11"/>
  <c r="E12" i="10" s="1"/>
  <c r="G93" i="11"/>
  <c r="D12" i="10" s="1"/>
  <c r="F93" i="11"/>
  <c r="E93" i="11"/>
  <c r="K88" i="11"/>
  <c r="J88" i="11"/>
  <c r="I88" i="11"/>
  <c r="F11" i="10" s="1"/>
  <c r="H88" i="11"/>
  <c r="G88" i="11"/>
  <c r="D11" i="10" s="1"/>
  <c r="F88" i="11"/>
  <c r="C11" i="10" s="1"/>
  <c r="E88" i="11"/>
  <c r="K79" i="11"/>
  <c r="J79" i="11"/>
  <c r="I79" i="11"/>
  <c r="F10" i="10" s="1"/>
  <c r="H79" i="11"/>
  <c r="G79" i="11"/>
  <c r="D10" i="10" s="1"/>
  <c r="F79" i="11"/>
  <c r="C10" i="10" s="1"/>
  <c r="E79" i="11"/>
  <c r="K70" i="11"/>
  <c r="J70" i="11"/>
  <c r="I70" i="11"/>
  <c r="F9" i="10" s="1"/>
  <c r="H70" i="11"/>
  <c r="G70" i="11"/>
  <c r="F70" i="11"/>
  <c r="C9" i="10" s="1"/>
  <c r="E70" i="11"/>
  <c r="K61" i="11"/>
  <c r="J61" i="11"/>
  <c r="I61" i="11"/>
  <c r="F8" i="10" s="1"/>
  <c r="H61" i="11"/>
  <c r="E8" i="10" s="1"/>
  <c r="G61" i="11"/>
  <c r="D8" i="10" s="1"/>
  <c r="F61" i="11"/>
  <c r="C8" i="10" s="1"/>
  <c r="E61" i="11"/>
  <c r="K58" i="11"/>
  <c r="J58" i="11"/>
  <c r="I58" i="11"/>
  <c r="H58" i="11"/>
  <c r="E7" i="10" s="1"/>
  <c r="G58" i="11"/>
  <c r="D7" i="10" s="1"/>
  <c r="F58" i="11"/>
  <c r="C7" i="10" s="1"/>
  <c r="E58" i="11"/>
  <c r="K55" i="11"/>
  <c r="J55" i="11"/>
  <c r="I55" i="11"/>
  <c r="F6" i="10" s="1"/>
  <c r="H55" i="11"/>
  <c r="E6" i="10" s="1"/>
  <c r="G55" i="11"/>
  <c r="D6" i="10" s="1"/>
  <c r="F55" i="11"/>
  <c r="C6" i="10" s="1"/>
  <c r="E55" i="11"/>
  <c r="K45" i="11"/>
  <c r="J45" i="11"/>
  <c r="I45" i="11"/>
  <c r="F5" i="10" s="1"/>
  <c r="H45" i="11"/>
  <c r="G45" i="11"/>
  <c r="D5" i="10" s="1"/>
  <c r="F45" i="11"/>
  <c r="C5" i="10" s="1"/>
  <c r="E45" i="11"/>
  <c r="K32" i="11"/>
  <c r="J32" i="11"/>
  <c r="I32" i="11"/>
  <c r="F4" i="10" s="1"/>
  <c r="H32" i="11"/>
  <c r="E4" i="10" s="1"/>
  <c r="G32" i="11"/>
  <c r="D4" i="10" s="1"/>
  <c r="F32" i="11"/>
  <c r="C4" i="10" s="1"/>
  <c r="K10" i="11"/>
  <c r="J10" i="11"/>
  <c r="I10" i="11"/>
  <c r="F3" i="10" s="1"/>
  <c r="H10" i="11"/>
  <c r="E3" i="10" s="1"/>
  <c r="G10" i="11"/>
  <c r="F10" i="11"/>
  <c r="E10" i="11"/>
  <c r="C16" i="10"/>
  <c r="F15" i="10"/>
  <c r="E13" i="10"/>
  <c r="D13" i="10"/>
  <c r="C12" i="10"/>
  <c r="E11" i="10"/>
  <c r="E10" i="10"/>
  <c r="E9" i="10"/>
  <c r="D9" i="10"/>
  <c r="F7" i="10"/>
  <c r="E5" i="10"/>
  <c r="K120" i="9"/>
  <c r="J120" i="9"/>
  <c r="I120" i="9"/>
  <c r="H120" i="9"/>
  <c r="G120" i="9"/>
  <c r="F120" i="9"/>
  <c r="E120" i="9"/>
  <c r="K118" i="9"/>
  <c r="J118" i="9"/>
  <c r="I118" i="9"/>
  <c r="F15" i="8" s="1"/>
  <c r="H118" i="9"/>
  <c r="G118" i="9"/>
  <c r="D15" i="8" s="1"/>
  <c r="F118" i="9"/>
  <c r="E118" i="9"/>
  <c r="K109" i="9"/>
  <c r="J109" i="9"/>
  <c r="I109" i="9"/>
  <c r="H109" i="9"/>
  <c r="E14" i="8" s="1"/>
  <c r="G109" i="9"/>
  <c r="F109" i="9"/>
  <c r="C14" i="8" s="1"/>
  <c r="E109" i="9"/>
  <c r="K101" i="9"/>
  <c r="J101" i="9"/>
  <c r="I101" i="9"/>
  <c r="F13" i="8" s="1"/>
  <c r="H101" i="9"/>
  <c r="G101" i="9"/>
  <c r="F101" i="9"/>
  <c r="E101" i="9"/>
  <c r="K91" i="9"/>
  <c r="J91" i="9"/>
  <c r="I91" i="9"/>
  <c r="H91" i="9"/>
  <c r="E12" i="8" s="1"/>
  <c r="G91" i="9"/>
  <c r="F91" i="9"/>
  <c r="E91" i="9"/>
  <c r="K85" i="9"/>
  <c r="J85" i="9"/>
  <c r="I85" i="9"/>
  <c r="F11" i="8" s="1"/>
  <c r="H85" i="9"/>
  <c r="G85" i="9"/>
  <c r="D11" i="8" s="1"/>
  <c r="F85" i="9"/>
  <c r="E85" i="9"/>
  <c r="K78" i="9"/>
  <c r="J78" i="9"/>
  <c r="I78" i="9"/>
  <c r="H78" i="9"/>
  <c r="E10" i="8" s="1"/>
  <c r="G78" i="9"/>
  <c r="F78" i="9"/>
  <c r="C10" i="8" s="1"/>
  <c r="E78" i="9"/>
  <c r="K69" i="9"/>
  <c r="J69" i="9"/>
  <c r="I69" i="9"/>
  <c r="F9" i="8" s="1"/>
  <c r="H69" i="9"/>
  <c r="G69" i="9"/>
  <c r="F69" i="9"/>
  <c r="E69" i="9"/>
  <c r="K60" i="9"/>
  <c r="J60" i="9"/>
  <c r="I60" i="9"/>
  <c r="H60" i="9"/>
  <c r="E8" i="8" s="1"/>
  <c r="G60" i="9"/>
  <c r="F60" i="9"/>
  <c r="E60" i="9"/>
  <c r="K57" i="9"/>
  <c r="J57" i="9"/>
  <c r="I57" i="9"/>
  <c r="F7" i="8" s="1"/>
  <c r="H57" i="9"/>
  <c r="G57" i="9"/>
  <c r="D7" i="8" s="1"/>
  <c r="F57" i="9"/>
  <c r="E57" i="9"/>
  <c r="K54" i="9"/>
  <c r="J54" i="9"/>
  <c r="I54" i="9"/>
  <c r="H54" i="9"/>
  <c r="E6" i="8" s="1"/>
  <c r="G54" i="9"/>
  <c r="F54" i="9"/>
  <c r="C6" i="8" s="1"/>
  <c r="E54" i="9"/>
  <c r="K44" i="9"/>
  <c r="J44" i="9"/>
  <c r="I44" i="9"/>
  <c r="F5" i="8" s="1"/>
  <c r="H44" i="9"/>
  <c r="E5" i="8" s="1"/>
  <c r="G44" i="9"/>
  <c r="F44" i="9"/>
  <c r="E44" i="9"/>
  <c r="K31" i="9"/>
  <c r="J31" i="9"/>
  <c r="I31" i="9"/>
  <c r="F4" i="8" s="1"/>
  <c r="H31" i="9"/>
  <c r="E4" i="8" s="1"/>
  <c r="G31" i="9"/>
  <c r="D4" i="8" s="1"/>
  <c r="F31" i="9"/>
  <c r="C4" i="8" s="1"/>
  <c r="E31" i="9"/>
  <c r="K10" i="9"/>
  <c r="K121" i="9" s="1"/>
  <c r="J10" i="9"/>
  <c r="I10" i="9"/>
  <c r="F3" i="8" s="1"/>
  <c r="H10" i="9"/>
  <c r="E3" i="8" s="1"/>
  <c r="G10" i="9"/>
  <c r="G121" i="9" s="1"/>
  <c r="F10" i="9"/>
  <c r="C3" i="8" s="1"/>
  <c r="E10" i="9"/>
  <c r="F16" i="8"/>
  <c r="E16" i="8"/>
  <c r="D16" i="8"/>
  <c r="C16" i="8"/>
  <c r="E15" i="8"/>
  <c r="C15" i="8"/>
  <c r="F14" i="8"/>
  <c r="D14" i="8"/>
  <c r="E13" i="8"/>
  <c r="D13" i="8"/>
  <c r="C13" i="8"/>
  <c r="F12" i="8"/>
  <c r="D12" i="8"/>
  <c r="C12" i="8"/>
  <c r="E11" i="8"/>
  <c r="C11" i="8"/>
  <c r="F10" i="8"/>
  <c r="D10" i="8"/>
  <c r="E9" i="8"/>
  <c r="D9" i="8"/>
  <c r="C9" i="8"/>
  <c r="F8" i="8"/>
  <c r="D8" i="8"/>
  <c r="C8" i="8"/>
  <c r="E7" i="8"/>
  <c r="C7" i="8"/>
  <c r="F6" i="8"/>
  <c r="D6" i="8"/>
  <c r="D5" i="8"/>
  <c r="C5" i="8"/>
  <c r="E74" i="6"/>
  <c r="F74" i="6"/>
  <c r="G74" i="6"/>
  <c r="H74" i="6"/>
  <c r="I74" i="6"/>
  <c r="G123" i="11" l="1"/>
  <c r="K123" i="11"/>
  <c r="I123" i="11"/>
  <c r="D3" i="10"/>
  <c r="D17" i="10" s="1"/>
  <c r="F123" i="11"/>
  <c r="J123" i="11"/>
  <c r="F17" i="10"/>
  <c r="E17" i="10"/>
  <c r="H123" i="11"/>
  <c r="E123" i="11"/>
  <c r="C3" i="10"/>
  <c r="C17" i="10" s="1"/>
  <c r="C17" i="8"/>
  <c r="D3" i="8"/>
  <c r="D17" i="8" s="1"/>
  <c r="H121" i="9"/>
  <c r="I121" i="9"/>
  <c r="E121" i="9"/>
  <c r="F121" i="9"/>
  <c r="J121" i="9"/>
  <c r="E17" i="8"/>
  <c r="C18" i="8" s="1"/>
  <c r="F17" i="8"/>
  <c r="K54" i="6"/>
  <c r="J54" i="6"/>
  <c r="I54" i="6"/>
  <c r="F7" i="7" s="1"/>
  <c r="H54" i="6"/>
  <c r="E7" i="7" s="1"/>
  <c r="G54" i="6"/>
  <c r="D7" i="7" s="1"/>
  <c r="E54" i="6"/>
  <c r="G57" i="6"/>
  <c r="D8" i="7" s="1"/>
  <c r="F54" i="6"/>
  <c r="C7" i="7" s="1"/>
  <c r="E57" i="6"/>
  <c r="K57" i="6"/>
  <c r="J57" i="6"/>
  <c r="I57" i="6"/>
  <c r="F8" i="7" s="1"/>
  <c r="H57" i="6"/>
  <c r="E8" i="7" s="1"/>
  <c r="F57" i="6"/>
  <c r="C8" i="7" s="1"/>
  <c r="C18" i="10" l="1"/>
  <c r="K115" i="6"/>
  <c r="J115" i="6"/>
  <c r="I115" i="6"/>
  <c r="F16" i="7" s="1"/>
  <c r="H115" i="6"/>
  <c r="E16" i="7" s="1"/>
  <c r="G115" i="6"/>
  <c r="D16" i="7" s="1"/>
  <c r="F115" i="6"/>
  <c r="C16" i="7" s="1"/>
  <c r="E115" i="6"/>
  <c r="K113" i="6"/>
  <c r="J113" i="6"/>
  <c r="I113" i="6"/>
  <c r="F15" i="7" s="1"/>
  <c r="H113" i="6"/>
  <c r="E15" i="7" s="1"/>
  <c r="G113" i="6"/>
  <c r="D15" i="7" s="1"/>
  <c r="F113" i="6"/>
  <c r="C15" i="7" s="1"/>
  <c r="E113" i="6"/>
  <c r="K104" i="6"/>
  <c r="J104" i="6"/>
  <c r="I104" i="6"/>
  <c r="F14" i="7" s="1"/>
  <c r="H104" i="6"/>
  <c r="E14" i="7" s="1"/>
  <c r="G104" i="6"/>
  <c r="D14" i="7" s="1"/>
  <c r="F104" i="6"/>
  <c r="C14" i="7" s="1"/>
  <c r="E104" i="6"/>
  <c r="K96" i="6"/>
  <c r="J96" i="6"/>
  <c r="I96" i="6"/>
  <c r="F13" i="7" s="1"/>
  <c r="H96" i="6"/>
  <c r="E13" i="7" s="1"/>
  <c r="G96" i="6"/>
  <c r="D13" i="7" s="1"/>
  <c r="F96" i="6"/>
  <c r="C13" i="7" s="1"/>
  <c r="E96" i="6"/>
  <c r="K87" i="6"/>
  <c r="J87" i="6"/>
  <c r="I87" i="6"/>
  <c r="F12" i="7" s="1"/>
  <c r="H87" i="6"/>
  <c r="E12" i="7" s="1"/>
  <c r="G87" i="6"/>
  <c r="D12" i="7" s="1"/>
  <c r="F87" i="6"/>
  <c r="C12" i="7" s="1"/>
  <c r="E87" i="6"/>
  <c r="K81" i="6"/>
  <c r="J81" i="6"/>
  <c r="I81" i="6"/>
  <c r="F11" i="7" s="1"/>
  <c r="H81" i="6"/>
  <c r="E11" i="7" s="1"/>
  <c r="G81" i="6"/>
  <c r="D11" i="7" s="1"/>
  <c r="F81" i="6"/>
  <c r="C11" i="7" s="1"/>
  <c r="E81" i="6"/>
  <c r="K74" i="6"/>
  <c r="J74" i="6"/>
  <c r="F10" i="7"/>
  <c r="E10" i="7"/>
  <c r="D10" i="7"/>
  <c r="C10" i="7"/>
  <c r="K65" i="6"/>
  <c r="J65" i="6"/>
  <c r="I65" i="6"/>
  <c r="F9" i="7" s="1"/>
  <c r="H65" i="6"/>
  <c r="E9" i="7" s="1"/>
  <c r="G65" i="6"/>
  <c r="D9" i="7" s="1"/>
  <c r="F65" i="6"/>
  <c r="C9" i="7" s="1"/>
  <c r="E65" i="6"/>
  <c r="K51" i="6"/>
  <c r="J51" i="6"/>
  <c r="I51" i="6"/>
  <c r="F6" i="7" s="1"/>
  <c r="H51" i="6"/>
  <c r="E6" i="7" s="1"/>
  <c r="G51" i="6"/>
  <c r="D6" i="7" s="1"/>
  <c r="F51" i="6"/>
  <c r="C6" i="7" s="1"/>
  <c r="E51" i="6"/>
  <c r="K43" i="6"/>
  <c r="J43" i="6"/>
  <c r="I43" i="6"/>
  <c r="F5" i="7" s="1"/>
  <c r="H43" i="6"/>
  <c r="E5" i="7" s="1"/>
  <c r="G43" i="6"/>
  <c r="D5" i="7" s="1"/>
  <c r="F43" i="6"/>
  <c r="C5" i="7" s="1"/>
  <c r="E43" i="6"/>
  <c r="K30" i="6"/>
  <c r="J30" i="6"/>
  <c r="I30" i="6"/>
  <c r="F4" i="7" s="1"/>
  <c r="H30" i="6"/>
  <c r="E4" i="7" s="1"/>
  <c r="G30" i="6"/>
  <c r="D4" i="7" s="1"/>
  <c r="F30" i="6"/>
  <c r="C4" i="7" s="1"/>
  <c r="E30" i="6"/>
  <c r="K10" i="6"/>
  <c r="J10" i="6"/>
  <c r="I10" i="6"/>
  <c r="F3" i="7" s="1"/>
  <c r="H10" i="6"/>
  <c r="E3" i="7" s="1"/>
  <c r="E17" i="7" s="1"/>
  <c r="G10" i="6"/>
  <c r="D3" i="7" s="1"/>
  <c r="F10" i="6"/>
  <c r="C3" i="7" s="1"/>
  <c r="E10" i="6"/>
  <c r="F17" i="7" l="1"/>
  <c r="C17" i="7"/>
  <c r="D17" i="7"/>
  <c r="J116" i="6"/>
  <c r="G116" i="6"/>
  <c r="K116" i="6"/>
  <c r="H116" i="6"/>
  <c r="I116" i="6"/>
  <c r="E116" i="6"/>
  <c r="F116" i="6"/>
  <c r="I96" i="5"/>
  <c r="H96" i="5"/>
  <c r="G96" i="5"/>
  <c r="F96" i="5"/>
  <c r="F17" i="4"/>
  <c r="E17" i="4"/>
  <c r="D17" i="4"/>
  <c r="C17" i="4"/>
  <c r="G17" i="4" l="1"/>
  <c r="C18" i="7"/>
  <c r="E98" i="2"/>
  <c r="K98" i="2"/>
  <c r="J98" i="2"/>
  <c r="I98" i="2"/>
  <c r="F14" i="3" s="1"/>
  <c r="H98" i="2"/>
  <c r="E14" i="3" s="1"/>
  <c r="G98" i="2"/>
  <c r="D14" i="3" s="1"/>
  <c r="F98" i="2"/>
  <c r="C14" i="3" s="1"/>
  <c r="K100" i="2"/>
  <c r="J100" i="2"/>
  <c r="I100" i="2"/>
  <c r="F15" i="3" s="1"/>
  <c r="H100" i="2"/>
  <c r="E15" i="3" s="1"/>
  <c r="G100" i="2"/>
  <c r="D15" i="3" s="1"/>
  <c r="F100" i="2"/>
  <c r="C15" i="3" s="1"/>
  <c r="E100" i="2"/>
  <c r="K89" i="2"/>
  <c r="J89" i="2"/>
  <c r="I89" i="2"/>
  <c r="F13" i="3" s="1"/>
  <c r="H89" i="2"/>
  <c r="E13" i="3" s="1"/>
  <c r="G89" i="2"/>
  <c r="D13" i="3" s="1"/>
  <c r="F89" i="2"/>
  <c r="C13" i="3" s="1"/>
  <c r="E89" i="2"/>
  <c r="G84" i="2"/>
  <c r="D12" i="3" s="1"/>
  <c r="H84" i="2"/>
  <c r="E12" i="3" s="1"/>
  <c r="I84" i="2"/>
  <c r="F12" i="3" s="1"/>
  <c r="J84" i="2"/>
  <c r="K84" i="2"/>
  <c r="F84" i="2"/>
  <c r="C12" i="3" s="1"/>
  <c r="E84" i="2"/>
  <c r="G77" i="2"/>
  <c r="D11" i="3" s="1"/>
  <c r="H77" i="2"/>
  <c r="E11" i="3" s="1"/>
  <c r="I77" i="2"/>
  <c r="F11" i="3" s="1"/>
  <c r="J77" i="2"/>
  <c r="K77" i="2"/>
  <c r="F77" i="2"/>
  <c r="C11" i="3" s="1"/>
  <c r="E77" i="2"/>
  <c r="G73" i="2"/>
  <c r="D10" i="3" s="1"/>
  <c r="H73" i="2"/>
  <c r="E10" i="3" s="1"/>
  <c r="I73" i="2"/>
  <c r="F10" i="3" s="1"/>
  <c r="J73" i="2"/>
  <c r="K73" i="2"/>
  <c r="F73" i="2"/>
  <c r="C10" i="3" s="1"/>
  <c r="E73" i="2"/>
  <c r="G67" i="2"/>
  <c r="D9" i="3" s="1"/>
  <c r="H67" i="2"/>
  <c r="E9" i="3" s="1"/>
  <c r="I67" i="2"/>
  <c r="F9" i="3" s="1"/>
  <c r="J67" i="2"/>
  <c r="K67" i="2"/>
  <c r="F67" i="2"/>
  <c r="C9" i="3" s="1"/>
  <c r="E67" i="2"/>
  <c r="G58" i="2"/>
  <c r="D8" i="3" s="1"/>
  <c r="H58" i="2"/>
  <c r="E8" i="3" s="1"/>
  <c r="I58" i="2"/>
  <c r="F8" i="3" s="1"/>
  <c r="J58" i="2"/>
  <c r="K58" i="2"/>
  <c r="F58" i="2"/>
  <c r="C8" i="3" s="1"/>
  <c r="E58" i="2"/>
  <c r="E48" i="2"/>
  <c r="G48" i="2"/>
  <c r="D7" i="3" s="1"/>
  <c r="H48" i="2"/>
  <c r="E7" i="3" s="1"/>
  <c r="I48" i="2"/>
  <c r="F7" i="3" s="1"/>
  <c r="J48" i="2"/>
  <c r="K48" i="2"/>
  <c r="F48" i="2"/>
  <c r="C7" i="3" s="1"/>
  <c r="E46" i="2"/>
  <c r="G46" i="2" l="1"/>
  <c r="D6" i="3" s="1"/>
  <c r="H46" i="2"/>
  <c r="E6" i="3" s="1"/>
  <c r="I46" i="2"/>
  <c r="F6" i="3" s="1"/>
  <c r="J46" i="2"/>
  <c r="K46" i="2"/>
  <c r="F46" i="2"/>
  <c r="C6" i="3" s="1"/>
  <c r="E39" i="2"/>
  <c r="G39" i="2"/>
  <c r="D5" i="3" s="1"/>
  <c r="H39" i="2"/>
  <c r="E5" i="3" s="1"/>
  <c r="I39" i="2"/>
  <c r="F5" i="3" s="1"/>
  <c r="J39" i="2"/>
  <c r="K39" i="2"/>
  <c r="F39" i="2"/>
  <c r="E26" i="2"/>
  <c r="G26" i="2"/>
  <c r="D4" i="3" s="1"/>
  <c r="H26" i="2"/>
  <c r="E4" i="3" s="1"/>
  <c r="I26" i="2"/>
  <c r="F4" i="3" s="1"/>
  <c r="J26" i="2"/>
  <c r="K26" i="2"/>
  <c r="F26" i="2"/>
  <c r="C4" i="3" s="1"/>
  <c r="G7" i="2"/>
  <c r="D3" i="3" s="1"/>
  <c r="H7" i="2"/>
  <c r="E3" i="3" s="1"/>
  <c r="I7" i="2"/>
  <c r="F3" i="3" s="1"/>
  <c r="J7" i="2"/>
  <c r="K7" i="2"/>
  <c r="F7" i="2"/>
  <c r="C3" i="3" s="1"/>
  <c r="E7" i="2"/>
  <c r="F101" i="2" l="1"/>
  <c r="C5" i="3"/>
  <c r="H101" i="2"/>
  <c r="J101" i="2"/>
  <c r="K101" i="2"/>
  <c r="G101" i="2"/>
  <c r="I101" i="2"/>
  <c r="E101" i="2"/>
  <c r="F16" i="3"/>
  <c r="E16" i="3"/>
  <c r="D16" i="3"/>
  <c r="C16" i="3"/>
  <c r="C17" i="3" l="1"/>
</calcChain>
</file>

<file path=xl/sharedStrings.xml><?xml version="1.0" encoding="utf-8"?>
<sst xmlns="http://schemas.openxmlformats.org/spreadsheetml/2006/main" count="3542" uniqueCount="528">
  <si>
    <t>空知総合振興局</t>
  </si>
  <si>
    <t>石狩振興局</t>
  </si>
  <si>
    <t>後志総合振興局</t>
  </si>
  <si>
    <t>胆振総合振興局</t>
  </si>
  <si>
    <t>日高振興局</t>
  </si>
  <si>
    <t>上川総合振興局</t>
  </si>
  <si>
    <t>留萌振興局</t>
  </si>
  <si>
    <t>オホーツク総合振興局</t>
  </si>
  <si>
    <t>十勝総合振興局</t>
  </si>
  <si>
    <t>釧路総合振興局</t>
  </si>
  <si>
    <t>根室振興局</t>
  </si>
  <si>
    <t>網走駅観光案内所</t>
    <phoneticPr fontId="1"/>
  </si>
  <si>
    <t>渡島総合振興局</t>
    <phoneticPr fontId="1"/>
  </si>
  <si>
    <t>名称</t>
    <rPh sb="0" eb="2">
      <t>メイショウ</t>
    </rPh>
    <phoneticPr fontId="1"/>
  </si>
  <si>
    <t>住所</t>
    <rPh sb="0" eb="2">
      <t>ジュウショ</t>
    </rPh>
    <phoneticPr fontId="1"/>
  </si>
  <si>
    <t>パートナー</t>
    <phoneticPr fontId="1"/>
  </si>
  <si>
    <t>Ｗｉ-Ｆｉ</t>
    <phoneticPr fontId="1"/>
  </si>
  <si>
    <t>ＰＣ</t>
    <phoneticPr fontId="1"/>
  </si>
  <si>
    <t>カテゴリー</t>
    <phoneticPr fontId="1"/>
  </si>
  <si>
    <t>設備</t>
    <rPh sb="0" eb="2">
      <t>セツビ</t>
    </rPh>
    <phoneticPr fontId="1"/>
  </si>
  <si>
    <t>振興（総合）局</t>
    <rPh sb="0" eb="2">
      <t>シンコウ</t>
    </rPh>
    <rPh sb="3" eb="5">
      <t>ソウゴウ</t>
    </rPh>
    <rPh sb="6" eb="7">
      <t>キョク</t>
    </rPh>
    <phoneticPr fontId="1"/>
  </si>
  <si>
    <t>〇</t>
  </si>
  <si>
    <t>〇</t>
    <phoneticPr fontId="1"/>
  </si>
  <si>
    <t>旭川空港総合案内所</t>
  </si>
  <si>
    <t>電話</t>
    <rPh sb="0" eb="2">
      <t>デンワ</t>
    </rPh>
    <phoneticPr fontId="1"/>
  </si>
  <si>
    <t>0166-26-6665</t>
  </si>
  <si>
    <t>浅草橋観光案内所</t>
  </si>
  <si>
    <t>0134-23-7740</t>
  </si>
  <si>
    <t>旭川観光物産情報センタ-</t>
  </si>
  <si>
    <t>一般社団法人美瑛町観光協会</t>
  </si>
  <si>
    <t>上川郡美瑛町本町1丁目2番14号</t>
  </si>
  <si>
    <t>上川郡東神楽町東2線16号98番地</t>
    <phoneticPr fontId="1"/>
  </si>
  <si>
    <t>旭川市宮下通り8丁目3番1号</t>
    <phoneticPr fontId="1"/>
  </si>
  <si>
    <t>小樽市港町5</t>
    <phoneticPr fontId="1"/>
  </si>
  <si>
    <t>網走市新町2-2</t>
    <phoneticPr fontId="1"/>
  </si>
  <si>
    <t>0166-92-4378</t>
  </si>
  <si>
    <t>美幌観光案内所</t>
  </si>
  <si>
    <t>網走郡美幌町字新町3丁目 JR美幌駅舎内</t>
  </si>
  <si>
    <t>0152-73-2211</t>
  </si>
  <si>
    <t>千歳ｱｳﾄﾚｯﾄﾓｰﾙ・ﾚﾗ・ﾄﾗﾍﾞﾙｻﾛﾝ</t>
    <phoneticPr fontId="1"/>
  </si>
  <si>
    <t>千歳市柏台南1丁目2-1</t>
  </si>
  <si>
    <t>0123-42-3038</t>
  </si>
  <si>
    <t>千歳駅観光案内所</t>
  </si>
  <si>
    <t>千歳市千代田町7丁目1789-3 千歳ｽﾃｰｼｮﾝﾌﾟﾗｻﾞ</t>
    <phoneticPr fontId="1"/>
  </si>
  <si>
    <t>0123-24-8818</t>
  </si>
  <si>
    <t>富良野・美瑛広域ｲﾝﾌｫﾒｰｼｮﾝｾﾝﾀｰ</t>
    <phoneticPr fontId="1"/>
  </si>
  <si>
    <t>富良野市日の出町1-30</t>
  </si>
  <si>
    <t>0167-23-3388</t>
  </si>
  <si>
    <t>ガイドセンターたら丸館</t>
  </si>
  <si>
    <t>岩内町万代47番地4</t>
  </si>
  <si>
    <t>0135-63-1155</t>
  </si>
  <si>
    <t>函館空港総合案内所（国内線到着ﾛﾋﾞｰ）</t>
    <phoneticPr fontId="1"/>
  </si>
  <si>
    <t>函館市高松町511番地</t>
  </si>
  <si>
    <t>函館空港総合案内所（国内線出発ﾛﾋﾞｰ）</t>
    <rPh sb="13" eb="15">
      <t>シュッパツ</t>
    </rPh>
    <phoneticPr fontId="1"/>
  </si>
  <si>
    <t>0138-57-8881</t>
  </si>
  <si>
    <t>函館空港総合案内所（国際線到着ﾛﾋﾞ-）</t>
    <phoneticPr fontId="1"/>
  </si>
  <si>
    <t>函館市観光案内所</t>
  </si>
  <si>
    <t>函館市若松町12番13号</t>
  </si>
  <si>
    <t>0138-23-5440</t>
  </si>
  <si>
    <t>羽幌町観光案内所</t>
  </si>
  <si>
    <t>苫前郡羽幌町港町1丁目51</t>
  </si>
  <si>
    <t>0164-62-6666</t>
  </si>
  <si>
    <t>北海道外国人観光案内所（新千歳空港）</t>
  </si>
  <si>
    <t>千歳市美々 新千歳空港国際線ﾀｰﾐﾅﾙﾋﾞﾙ2階</t>
    <phoneticPr fontId="1"/>
  </si>
  <si>
    <t>北海道さっぽろ観光案内所</t>
  </si>
  <si>
    <t>札幌市北区北6条西4丁目 JR札幌駅西ｺﾝｺｰｽ北口</t>
    <phoneticPr fontId="1"/>
  </si>
  <si>
    <t>011-213-5088</t>
  </si>
  <si>
    <t>北斗市観光案内所</t>
  </si>
  <si>
    <t>北斗市市渡1丁目1番1号</t>
  </si>
  <si>
    <t>0138-84-1147</t>
  </si>
  <si>
    <t>定山渓観光案内所</t>
  </si>
  <si>
    <t>札幌市南区定山渓温泉東3丁目225-1</t>
  </si>
  <si>
    <t>011-598-2012</t>
  </si>
  <si>
    <t>釧路フィッシャーマンズワーフMOO</t>
  </si>
  <si>
    <t>釧路市錦町2丁目4番地</t>
  </si>
  <si>
    <t>0154-23-0600</t>
  </si>
  <si>
    <t>一般社団法人釧路観光ｺﾝﾍﾞﾝｼｮﾝ協会</t>
    <phoneticPr fontId="1"/>
  </si>
  <si>
    <t>釧路市幸町3-3</t>
  </si>
  <si>
    <t>0154-31-1993</t>
  </si>
  <si>
    <t>釧路市観光案内所　JR釧路駅内</t>
  </si>
  <si>
    <t>釧路市北大通14</t>
  </si>
  <si>
    <t>0154-22-8294</t>
  </si>
  <si>
    <t>釧路市観光案内所（たんちょう釧路空港内）</t>
  </si>
  <si>
    <t>釧路市鶴丘2番地</t>
  </si>
  <si>
    <t>0154-57-8304</t>
  </si>
  <si>
    <t>支笏湖観光案内所 （支笏湖ﾋﾞｼﾞﾀｰｾﾝﾀｰ）</t>
    <phoneticPr fontId="1"/>
  </si>
  <si>
    <t>千歳市支笏湖温泉番外地</t>
  </si>
  <si>
    <t>0123-25-2404</t>
  </si>
  <si>
    <t>三井ｱｳﾄﾚｯﾄﾊﾟｰｸ 札幌北広島
ﾂｰﾘｽﾄｲﾝﾌｫﾒｰｼｮﾝｾﾝﾀｰ&amp;一括免税ｶｳﾝﾀｰ</t>
    <rPh sb="17" eb="18">
      <t>シマ</t>
    </rPh>
    <phoneticPr fontId="1"/>
  </si>
  <si>
    <t>北広島市大曲幸町3丁目7-6</t>
  </si>
  <si>
    <t>011-377-3200</t>
  </si>
  <si>
    <t>松前観光案内所</t>
  </si>
  <si>
    <t>松前郡松前町松城131番地</t>
  </si>
  <si>
    <t>0139-42-3868</t>
  </si>
  <si>
    <t>道の駅「流氷街道網走」観光案内所</t>
  </si>
  <si>
    <t>網走市南3条東4丁目5</t>
  </si>
  <si>
    <t>0152-44-5849</t>
  </si>
  <si>
    <t>道の駅厚岸グルメパーク</t>
  </si>
  <si>
    <t>厚岸郡厚岸町住の江2丁目2番地</t>
  </si>
  <si>
    <t>0153-52-4139</t>
  </si>
  <si>
    <t>道の駅　あさひかわ</t>
  </si>
  <si>
    <t>旭川市神楽4条6丁目1番12号</t>
  </si>
  <si>
    <t>0166-61-2283</t>
  </si>
  <si>
    <t>道の駅　ひがしかわ　「道草館」</t>
  </si>
  <si>
    <t>上川郡東川町東町1丁目1-15</t>
  </si>
  <si>
    <t>0166-68-4777</t>
  </si>
  <si>
    <t>道の駅　香りの里たきのうえ</t>
  </si>
  <si>
    <t>紋別郡滝上町旭町</t>
  </si>
  <si>
    <t>0158-29-2730</t>
  </si>
  <si>
    <t>道の駅 摩周温泉　観光案内所</t>
  </si>
  <si>
    <t>川上郡弟子屈町湯の島3丁目5番5号</t>
  </si>
  <si>
    <t>015-482-2500</t>
  </si>
  <si>
    <t>道の駅　ニセコビュープラザ</t>
  </si>
  <si>
    <t>虻田郡ニセコ町字元町77番地10</t>
  </si>
  <si>
    <t>0136-43-2051</t>
  </si>
  <si>
    <t>道の駅　おびら鰊番屋</t>
  </si>
  <si>
    <t>萌郡小平町字鬼鹿広富</t>
  </si>
  <si>
    <t>0164-56-1828</t>
  </si>
  <si>
    <t>株式会社　紋別観光振興公社</t>
  </si>
  <si>
    <t>紋別市幸町5丁目24番1号</t>
  </si>
  <si>
    <t>0158-24-3900</t>
  </si>
  <si>
    <t>北広島市輪厚531-6</t>
  </si>
  <si>
    <t>011-376-3978</t>
  </si>
  <si>
    <t>北広島市輪厚522-7</t>
  </si>
  <si>
    <t>011-377-3447</t>
  </si>
  <si>
    <t>中標津空港観光案内所</t>
  </si>
  <si>
    <t>標津郡中標津町北中16番地9</t>
  </si>
  <si>
    <t>0153-73-5601</t>
  </si>
  <si>
    <t>のぼりべつインフォメーションセンター</t>
  </si>
  <si>
    <t xml:space="preserve">登別市登別港町1丁目4-1 </t>
    <phoneticPr fontId="1"/>
  </si>
  <si>
    <t>登別観光案内所</t>
  </si>
  <si>
    <t>登別市登別温泉町60</t>
  </si>
  <si>
    <t>0143-84-3311</t>
  </si>
  <si>
    <t>NPO法人阿寒観光協会まちづくり推進機構</t>
  </si>
  <si>
    <t>釧路市阿寒町阿寒湖温泉2丁目6-20</t>
  </si>
  <si>
    <t>0154-67-3200</t>
  </si>
  <si>
    <t>七飯町大沼国際交流プラザ</t>
  </si>
  <si>
    <t>亀田郡七飯町字大沼町85-15 JR大沼公園駅横</t>
  </si>
  <si>
    <t>0138-67-2170</t>
  </si>
  <si>
    <t>小樽市色内2丁目1-20</t>
  </si>
  <si>
    <t>小樽国際ｲﾝﾌｫﾒｰｼｮﾝｾﾝﾀｰ（運河ﾌﾟﾗｻﾞ観光案内所）</t>
    <rPh sb="27" eb="29">
      <t>アンナイ</t>
    </rPh>
    <rPh sb="29" eb="30">
      <t>ショ</t>
    </rPh>
    <phoneticPr fontId="1"/>
  </si>
  <si>
    <t>ＮＥＸＣＯ東日本輪厚ﾊﾟｰｷﾝｸﾞｴﾘｱ上り線ｲﾝﾌｫﾒ-ｼｮﾝ</t>
    <phoneticPr fontId="1"/>
  </si>
  <si>
    <t>ＮＥＸＣＯ東日本輪厚ﾊﾟｰｷﾝｸﾞｴﾘｱ下り線ｲﾝﾌｫﾒ-ｼｮﾝ</t>
    <rPh sb="20" eb="21">
      <t>シタ</t>
    </rPh>
    <phoneticPr fontId="1"/>
  </si>
  <si>
    <t>0134-33-1661</t>
  </si>
  <si>
    <t>小樽堺町通り商店街振興組合観光案内所</t>
  </si>
  <si>
    <t>小樽市堺町6-11</t>
  </si>
  <si>
    <t>0134-27-1133</t>
  </si>
  <si>
    <t>小樽駅観光案内所</t>
  </si>
  <si>
    <t>小樽市稲穂2-22-15</t>
  </si>
  <si>
    <t>0134-29-1333</t>
  </si>
  <si>
    <t>RUSUTSU外国人観光案内所</t>
  </si>
  <si>
    <t>虻田郡留寿都村字泉川13番地</t>
  </si>
  <si>
    <t>0136-46-3111</t>
  </si>
  <si>
    <t>道の駅くろまつない</t>
  </si>
  <si>
    <t>寿都郡黒松内町字白井川8-10</t>
  </si>
  <si>
    <t>0136-71-2222</t>
  </si>
  <si>
    <t>札幌＆北海道コンシェルジュセンター</t>
  </si>
  <si>
    <t>札幌市中央区南9条西4丁目1-7韓国文化会館8階</t>
  </si>
  <si>
    <t>011-520-1355</t>
  </si>
  <si>
    <t>札幌ツーリストインフォメーションセンター</t>
  </si>
  <si>
    <t>札幌市中央区大通西1丁目さっぽろテレビ塔</t>
  </si>
  <si>
    <t>道の駅しほろ温泉　プラザ緑風</t>
  </si>
  <si>
    <t>河東郡士幌町字下居辺西2線134番地</t>
  </si>
  <si>
    <t>01564-5-3630</t>
  </si>
  <si>
    <t>（公財）札幌国際プラザ</t>
  </si>
  <si>
    <t>札幌市中央区北1条西3丁目 札幌MNビル3階</t>
  </si>
  <si>
    <t>011-211-3678</t>
  </si>
  <si>
    <t>一般社団法人　白老観光協会</t>
  </si>
  <si>
    <t>白老郡白老町東町2丁目1-1</t>
  </si>
  <si>
    <t>0144-82-2216</t>
  </si>
  <si>
    <t>ツーリストラウンジ　エノン</t>
  </si>
  <si>
    <t>札幌市中央区南3条西5丁目1-1ノルベサ2階</t>
  </si>
  <si>
    <t>011-207-6500</t>
  </si>
  <si>
    <t>たきかわスカイパーク　ハブハウス</t>
  </si>
  <si>
    <t>滝川市中島町139-4</t>
  </si>
  <si>
    <t>0125-24-3255</t>
  </si>
  <si>
    <t>天売島観光案内所</t>
  </si>
  <si>
    <t>苫前郡羽幌町大字天売字弁天天売ﾌｪﾘｰﾀｰﾐﾅﾙ内</t>
    <rPh sb="24" eb="25">
      <t>ナイ</t>
    </rPh>
    <phoneticPr fontId="1"/>
  </si>
  <si>
    <t>01648-3-5401</t>
  </si>
  <si>
    <t>とかち観光情報センタ-</t>
  </si>
  <si>
    <t>帯広市西2条南12丁目帯広駅エスタ東館2階</t>
  </si>
  <si>
    <t>0155-23-6403</t>
  </si>
  <si>
    <t>一般社団法人 洞爺湖温泉観光協会</t>
  </si>
  <si>
    <t>虻田郡洞爺湖町洞爺湖温泉142番地</t>
  </si>
  <si>
    <t>0142-75-2446</t>
  </si>
  <si>
    <t>一般社団法人　浦河観光協会</t>
  </si>
  <si>
    <t>浦河郡浦河町大通2丁目27番地</t>
  </si>
  <si>
    <t>0146-22-3200</t>
  </si>
  <si>
    <t>焼尻島観光案内所</t>
  </si>
  <si>
    <t xml:space="preserve">苫前郡羽幌町大字焼尻字東浜焼尻港駅 </t>
    <phoneticPr fontId="1"/>
  </si>
  <si>
    <t>01648-2-3993</t>
  </si>
  <si>
    <t>余市観光協会/北後志観光案内所</t>
  </si>
  <si>
    <t>余市町黒川町8丁目4番地</t>
  </si>
  <si>
    <t>0135-22-4115</t>
  </si>
  <si>
    <t>オホーツク紋別空港総合案内所</t>
  </si>
  <si>
    <t>紋別市小向19番地3</t>
  </si>
  <si>
    <t>0158-26-2655</t>
  </si>
  <si>
    <t>JNTO認定外国人観光案内所（平成31年3月1日現在）</t>
    <rPh sb="4" eb="6">
      <t>ニンテイ</t>
    </rPh>
    <rPh sb="6" eb="8">
      <t>ガイコク</t>
    </rPh>
    <rPh sb="8" eb="9">
      <t>ジン</t>
    </rPh>
    <rPh sb="9" eb="11">
      <t>カンコウ</t>
    </rPh>
    <rPh sb="11" eb="13">
      <t>アンナイ</t>
    </rPh>
    <rPh sb="13" eb="14">
      <t>ショ</t>
    </rPh>
    <rPh sb="15" eb="17">
      <t>ヘイセイ</t>
    </rPh>
    <rPh sb="19" eb="20">
      <t>ネン</t>
    </rPh>
    <rPh sb="21" eb="22">
      <t>ツキ</t>
    </rPh>
    <rPh sb="23" eb="24">
      <t>ヒ</t>
    </rPh>
    <rPh sb="24" eb="26">
      <t>ゲンザイ</t>
    </rPh>
    <phoneticPr fontId="1"/>
  </si>
  <si>
    <t>全　道　計</t>
    <rPh sb="0" eb="1">
      <t>ゼン</t>
    </rPh>
    <rPh sb="2" eb="3">
      <t>ミチ</t>
    </rPh>
    <phoneticPr fontId="1"/>
  </si>
  <si>
    <t xml:space="preserve">出典：JNTOホームページhttps://www.jnto.go.jp/jpn/projects/visitor_support/list.html </t>
  </si>
  <si>
    <t>JNTO認定外国人観光案内所（2019年8月31日現在）</t>
    <rPh sb="4" eb="6">
      <t>ニンテイ</t>
    </rPh>
    <rPh sb="6" eb="8">
      <t>ガイコク</t>
    </rPh>
    <rPh sb="8" eb="9">
      <t>ジン</t>
    </rPh>
    <rPh sb="9" eb="11">
      <t>カンコウ</t>
    </rPh>
    <rPh sb="11" eb="13">
      <t>アンナイ</t>
    </rPh>
    <rPh sb="13" eb="14">
      <t>ショ</t>
    </rPh>
    <rPh sb="19" eb="20">
      <t>ネン</t>
    </rPh>
    <rPh sb="21" eb="22">
      <t>ツキ</t>
    </rPh>
    <rPh sb="24" eb="25">
      <t>ヒ</t>
    </rPh>
    <rPh sb="25" eb="27">
      <t>ゲンザイ</t>
    </rPh>
    <phoneticPr fontId="1"/>
  </si>
  <si>
    <t>CONCIERGE FURANO
富良野・美瑛広域インフォメーションセンター</t>
    <phoneticPr fontId="1"/>
  </si>
  <si>
    <t>北海道富良野市本町2-27</t>
  </si>
  <si>
    <t>HTIC（北海道ツーリストインフォメーションセンター）
札幌狸小路</t>
    <phoneticPr fontId="1"/>
  </si>
  <si>
    <t>北海道札幌市中央区南3条西4-12-1</t>
  </si>
  <si>
    <t xml:space="preserve">北海道観光ステーション
DMO新千歳空港サービスセンター  </t>
    <phoneticPr fontId="1"/>
  </si>
  <si>
    <t>北海道千歳市流通3丁目4−1</t>
  </si>
  <si>
    <t>倶知安観光案内所　iCenter</t>
  </si>
  <si>
    <t>虻田郡倶知安町北3条西4丁目 JR倶知安駅内</t>
  </si>
  <si>
    <t>0136-22-3344</t>
  </si>
  <si>
    <t>ラオックス千歳アウトレットモール・レラ店</t>
    <phoneticPr fontId="1"/>
  </si>
  <si>
    <t>千歳市柏台南1-2-1 625区画</t>
  </si>
  <si>
    <t>ラオックス函館赤レンガ店</t>
    <phoneticPr fontId="1"/>
  </si>
  <si>
    <t>函館市末広町13-9 金森洋物館K-20区画 1F</t>
  </si>
  <si>
    <t>ラオックス小樽運河店</t>
    <phoneticPr fontId="1"/>
  </si>
  <si>
    <t>小樽市港町5-4 2F 浅草橋小樽倉庫ビル2-3F</t>
  </si>
  <si>
    <t>ラオックス札幌狸小路店</t>
    <phoneticPr fontId="1"/>
  </si>
  <si>
    <t>札幌市中央区南2条西4丁目8</t>
  </si>
  <si>
    <t>ラオックス札幌時計台通り店</t>
    <phoneticPr fontId="1"/>
  </si>
  <si>
    <t>札幌市中央区北1 条西三丁目3番地敷島ビル</t>
    <phoneticPr fontId="1"/>
  </si>
  <si>
    <t>道の駅 阿寒丹頂の里 観光案内所</t>
  </si>
  <si>
    <t>釧路市阿寒町上阿寒23線36-1</t>
  </si>
  <si>
    <t>0154-66-2969</t>
  </si>
  <si>
    <t>道の駅 びふか</t>
  </si>
  <si>
    <t>美深町字大手307番地1</t>
  </si>
  <si>
    <t>道の駅 ウトナイ湖</t>
  </si>
  <si>
    <t>苫小牧市字植苗156番地の30</t>
  </si>
  <si>
    <t>道の駅 なかさつない</t>
  </si>
  <si>
    <t>中札内村大通南7丁目14番地</t>
  </si>
  <si>
    <t>道の駅 なないろ・ななえ</t>
  </si>
  <si>
    <t>亀田郡七飯町字峠下380-2</t>
  </si>
  <si>
    <t>0138-86-5195</t>
  </si>
  <si>
    <t>道の駅 ライスランドふかがわ</t>
  </si>
  <si>
    <t>深川市音江町広里59-7</t>
  </si>
  <si>
    <t>0164-26-3636</t>
  </si>
  <si>
    <t>なよろ観光まちづくり協会</t>
  </si>
  <si>
    <t>名寄市東1条南7丁目1番地10</t>
  </si>
  <si>
    <t>01654-9-6711</t>
  </si>
  <si>
    <t>宗谷総合振興局</t>
    <rPh sb="0" eb="2">
      <t>ソウヤ</t>
    </rPh>
    <rPh sb="2" eb="4">
      <t>ソウゴウ</t>
    </rPh>
    <rPh sb="4" eb="6">
      <t>シンコウ</t>
    </rPh>
    <rPh sb="6" eb="7">
      <t>キョク</t>
    </rPh>
    <phoneticPr fontId="1"/>
  </si>
  <si>
    <t>利尻富士町観光案内所</t>
  </si>
  <si>
    <t>利尻郡利尻富士町鴛泊字港町235番地</t>
  </si>
  <si>
    <t>稚内観光案内所</t>
  </si>
  <si>
    <t>稚内市中央3丁目13-15</t>
  </si>
  <si>
    <t>0162-22-2384</t>
  </si>
  <si>
    <t>稚内フェリーターミナル観光案内所</t>
  </si>
  <si>
    <t>稚内市開運2丁目7-1</t>
  </si>
  <si>
    <t>ｶﾃｺﾞﾘｰ3</t>
    <phoneticPr fontId="1"/>
  </si>
  <si>
    <t>ｶﾃｺﾞﾘｰ２</t>
    <phoneticPr fontId="1"/>
  </si>
  <si>
    <t>ｶﾃｺﾞﾘｰ1</t>
    <phoneticPr fontId="1"/>
  </si>
  <si>
    <t>小計</t>
    <rPh sb="0" eb="2">
      <t>ショウケイ</t>
    </rPh>
    <phoneticPr fontId="1"/>
  </si>
  <si>
    <t>○</t>
  </si>
  <si>
    <t>HTIC(北海道ツーリストインフォメーションセンター)
札幌狸小路</t>
  </si>
  <si>
    <t>(公財)札幌国際プラザ</t>
  </si>
  <si>
    <t>JNTO認定外国人観光案内所（2019年11月30日現在）</t>
    <rPh sb="4" eb="6">
      <t>ニンテイ</t>
    </rPh>
    <rPh sb="6" eb="8">
      <t>ガイコク</t>
    </rPh>
    <rPh sb="8" eb="9">
      <t>ジン</t>
    </rPh>
    <rPh sb="9" eb="11">
      <t>カンコウ</t>
    </rPh>
    <rPh sb="11" eb="13">
      <t>アンナイ</t>
    </rPh>
    <rPh sb="13" eb="14">
      <t>ショ</t>
    </rPh>
    <rPh sb="19" eb="20">
      <t>ネン</t>
    </rPh>
    <rPh sb="22" eb="23">
      <t>ツキ</t>
    </rPh>
    <rPh sb="25" eb="26">
      <t>ヒ</t>
    </rPh>
    <rPh sb="26" eb="28">
      <t>ゲンザイ</t>
    </rPh>
    <phoneticPr fontId="1"/>
  </si>
  <si>
    <t>道の駅 オスコイ！かもえない</t>
    <phoneticPr fontId="1"/>
  </si>
  <si>
    <t>古宇郡神恵内村赤石村大森292-1</t>
    <phoneticPr fontId="1"/>
  </si>
  <si>
    <t>道の駅 ピア21しほろ</t>
    <phoneticPr fontId="1"/>
  </si>
  <si>
    <t>河東郡士幌町字士幌西2線134-1</t>
    <phoneticPr fontId="1"/>
  </si>
  <si>
    <t>01564-5-3940</t>
    <phoneticPr fontId="1"/>
  </si>
  <si>
    <t>道の駅 スタープラザ芦別</t>
    <phoneticPr fontId="1"/>
  </si>
  <si>
    <t>芦別市北4条東1丁目1番地1</t>
    <phoneticPr fontId="1"/>
  </si>
  <si>
    <t>0124-23-1437</t>
    <phoneticPr fontId="1"/>
  </si>
  <si>
    <t xml:space="preserve">道の駅 てしお </t>
    <phoneticPr fontId="1"/>
  </si>
  <si>
    <t>天塩町新開通4丁目7227番地2</t>
    <phoneticPr fontId="1"/>
  </si>
  <si>
    <t xml:space="preserve">苫小牧観光案内所 </t>
    <phoneticPr fontId="1"/>
  </si>
  <si>
    <t>苫小牧市表町5丁目11番5号 ふれんどビル1階</t>
    <phoneticPr fontId="1"/>
  </si>
  <si>
    <t>支笏湖観光案内所 (支笏湖ビジターセンター)</t>
    <phoneticPr fontId="1"/>
  </si>
  <si>
    <t>三井アウトレットパーク 札幌北広島
ﾂｰﾘｽﾄｲﾝﾌｫﾒｰｼｮﾝｾﾝﾀｰ&amp;一括免税ｶｳﾝﾀｰ</t>
    <rPh sb="16" eb="17">
      <t>シマ</t>
    </rPh>
    <phoneticPr fontId="1"/>
  </si>
  <si>
    <t>函館空港総合案内所 (国内線到着ロビー)</t>
    <phoneticPr fontId="1"/>
  </si>
  <si>
    <t>函館空港総合案内所 (国内線出発ロビー)</t>
    <rPh sb="14" eb="16">
      <t>シュッパツ</t>
    </rPh>
    <phoneticPr fontId="1"/>
  </si>
  <si>
    <t>函館空港総合案内所 (国際線到着ロビ－)</t>
    <phoneticPr fontId="1"/>
  </si>
  <si>
    <t>旭川観光物産情報センタ－</t>
    <phoneticPr fontId="1"/>
  </si>
  <si>
    <t>とかち観光情報センタ－</t>
    <phoneticPr fontId="1"/>
  </si>
  <si>
    <t>一般社団法人釧路観光コンベンション協会</t>
    <phoneticPr fontId="1"/>
  </si>
  <si>
    <t>釧路市観光案内所 (たんちょう釧路空港内)</t>
    <phoneticPr fontId="1"/>
  </si>
  <si>
    <t>小樽国際ｲﾝﾌｫﾒｰｼｮﾝｾﾝﾀｰ (運河ﾌﾟﾗｻﾞ観光案内所)</t>
    <rPh sb="28" eb="30">
      <t>アンナイ</t>
    </rPh>
    <rPh sb="30" eb="31">
      <t>ショ</t>
    </rPh>
    <phoneticPr fontId="1"/>
  </si>
  <si>
    <t>北海道外国人観光案内所 (新千歳空港)</t>
    <phoneticPr fontId="1"/>
  </si>
  <si>
    <t>振興（総合）局</t>
    <phoneticPr fontId="1"/>
  </si>
  <si>
    <t>ｶﾃｺﾞﾘｰ2</t>
    <phoneticPr fontId="1"/>
  </si>
  <si>
    <t>ﾊﾟｰﾄﾅｰ</t>
    <phoneticPr fontId="1"/>
  </si>
  <si>
    <t>ＪＮＴＯ認定外国人観光案内所（2019年11月30日現在）</t>
    <rPh sb="4" eb="6">
      <t>ニンテイ</t>
    </rPh>
    <rPh sb="6" eb="8">
      <t>ガイコク</t>
    </rPh>
    <rPh sb="8" eb="9">
      <t>ジン</t>
    </rPh>
    <rPh sb="9" eb="11">
      <t>カンコウ</t>
    </rPh>
    <rPh sb="11" eb="13">
      <t>アンナイ</t>
    </rPh>
    <rPh sb="13" eb="14">
      <t>ショ</t>
    </rPh>
    <rPh sb="19" eb="20">
      <t>ネン</t>
    </rPh>
    <rPh sb="22" eb="23">
      <t>ツキ</t>
    </rPh>
    <rPh sb="25" eb="26">
      <t>ヒ</t>
    </rPh>
    <rPh sb="26" eb="28">
      <t>ゲンザイ</t>
    </rPh>
    <phoneticPr fontId="1"/>
  </si>
  <si>
    <t>たきかわ観光国際スクエア</t>
    <rPh sb="4" eb="6">
      <t>カンコウ</t>
    </rPh>
    <rPh sb="6" eb="8">
      <t>コクサイ</t>
    </rPh>
    <phoneticPr fontId="1"/>
  </si>
  <si>
    <t>滝川市栄町4丁目9番1号</t>
    <rPh sb="0" eb="2">
      <t>タキカワ</t>
    </rPh>
    <rPh sb="2" eb="3">
      <t>シ</t>
    </rPh>
    <rPh sb="3" eb="5">
      <t>エイマチ</t>
    </rPh>
    <rPh sb="6" eb="8">
      <t>チョウメ</t>
    </rPh>
    <rPh sb="9" eb="10">
      <t>バン</t>
    </rPh>
    <rPh sb="11" eb="12">
      <t>ゴウ</t>
    </rPh>
    <phoneticPr fontId="1"/>
  </si>
  <si>
    <t>檜山振興局</t>
    <rPh sb="0" eb="2">
      <t>ヒヤマ</t>
    </rPh>
    <phoneticPr fontId="1"/>
  </si>
  <si>
    <t>江差町観光情報総合案内所</t>
    <rPh sb="0" eb="3">
      <t>エサシチョウ</t>
    </rPh>
    <rPh sb="3" eb="5">
      <t>カンコウ</t>
    </rPh>
    <rPh sb="5" eb="7">
      <t>ジョウホウ</t>
    </rPh>
    <rPh sb="7" eb="9">
      <t>ソウゴウ</t>
    </rPh>
    <rPh sb="9" eb="11">
      <t>アンナイ</t>
    </rPh>
    <rPh sb="11" eb="12">
      <t>ショ</t>
    </rPh>
    <phoneticPr fontId="1"/>
  </si>
  <si>
    <t>檜山郡江差町字姥神町1-10</t>
    <rPh sb="0" eb="2">
      <t>ヒヤマ</t>
    </rPh>
    <rPh sb="2" eb="3">
      <t>グン</t>
    </rPh>
    <rPh sb="3" eb="6">
      <t>エサシチョウ</t>
    </rPh>
    <rPh sb="6" eb="7">
      <t>アザ</t>
    </rPh>
    <rPh sb="7" eb="9">
      <t>ウバガミ</t>
    </rPh>
    <rPh sb="9" eb="10">
      <t>チョウ</t>
    </rPh>
    <phoneticPr fontId="1"/>
  </si>
  <si>
    <t>0139-52-0117</t>
    <phoneticPr fontId="1"/>
  </si>
  <si>
    <t>夕張郡長沼町東１０線南７番地</t>
    <rPh sb="0" eb="2">
      <t>ユウバリ</t>
    </rPh>
    <rPh sb="2" eb="3">
      <t>グン</t>
    </rPh>
    <rPh sb="3" eb="5">
      <t>ナガヌマ</t>
    </rPh>
    <rPh sb="5" eb="6">
      <t>マチ</t>
    </rPh>
    <rPh sb="6" eb="7">
      <t>ヒガシ</t>
    </rPh>
    <rPh sb="9" eb="10">
      <t>セン</t>
    </rPh>
    <rPh sb="10" eb="11">
      <t>ミナミ</t>
    </rPh>
    <rPh sb="12" eb="14">
      <t>バンチ</t>
    </rPh>
    <phoneticPr fontId="1"/>
  </si>
  <si>
    <t>爾志郡乙部町字元和１６９</t>
    <rPh sb="6" eb="7">
      <t>アザ</t>
    </rPh>
    <rPh sb="7" eb="8">
      <t>ゲン</t>
    </rPh>
    <rPh sb="8" eb="9">
      <t>ワ</t>
    </rPh>
    <phoneticPr fontId="1"/>
  </si>
  <si>
    <t>中川郡幕別町忠類白銀町３８４番地１２</t>
    <rPh sb="0" eb="2">
      <t>ナカガワ</t>
    </rPh>
    <rPh sb="2" eb="3">
      <t>グン</t>
    </rPh>
    <rPh sb="3" eb="5">
      <t>マクベツ</t>
    </rPh>
    <rPh sb="5" eb="6">
      <t>マチ</t>
    </rPh>
    <rPh sb="6" eb="7">
      <t>チュウ</t>
    </rPh>
    <rPh sb="7" eb="8">
      <t>ルイ</t>
    </rPh>
    <rPh sb="8" eb="10">
      <t>ハクギン</t>
    </rPh>
    <rPh sb="10" eb="11">
      <t>マチ</t>
    </rPh>
    <rPh sb="14" eb="16">
      <t>バンチ</t>
    </rPh>
    <phoneticPr fontId="1"/>
  </si>
  <si>
    <t>恵庭市南島松８１７番地１８</t>
    <rPh sb="0" eb="3">
      <t>エニワシ</t>
    </rPh>
    <rPh sb="3" eb="4">
      <t>ミナミ</t>
    </rPh>
    <rPh sb="4" eb="5">
      <t>シマ</t>
    </rPh>
    <rPh sb="5" eb="6">
      <t>マツ</t>
    </rPh>
    <rPh sb="9" eb="11">
      <t>バンチ</t>
    </rPh>
    <phoneticPr fontId="1"/>
  </si>
  <si>
    <t>道の駅石狩「あいろーど厚田」</t>
    <rPh sb="0" eb="1">
      <t>ミチ</t>
    </rPh>
    <rPh sb="2" eb="3">
      <t>エキ</t>
    </rPh>
    <rPh sb="3" eb="5">
      <t>イシカリ</t>
    </rPh>
    <rPh sb="11" eb="13">
      <t>アツタ</t>
    </rPh>
    <phoneticPr fontId="1"/>
  </si>
  <si>
    <t>石狩市厚田区厚田９８番地２</t>
    <rPh sb="0" eb="2">
      <t>イシカリ</t>
    </rPh>
    <rPh sb="2" eb="3">
      <t>シ</t>
    </rPh>
    <rPh sb="3" eb="5">
      <t>アツタ</t>
    </rPh>
    <rPh sb="5" eb="6">
      <t>ク</t>
    </rPh>
    <rPh sb="6" eb="8">
      <t>アツタ</t>
    </rPh>
    <rPh sb="10" eb="12">
      <t>バンチ</t>
    </rPh>
    <phoneticPr fontId="1"/>
  </si>
  <si>
    <t>道の駅マリーンアイランド岡島</t>
    <rPh sb="0" eb="1">
      <t>ミチ</t>
    </rPh>
    <rPh sb="2" eb="3">
      <t>エキ</t>
    </rPh>
    <rPh sb="12" eb="14">
      <t>オカジマ</t>
    </rPh>
    <phoneticPr fontId="1"/>
  </si>
  <si>
    <t>枝幸郡枝幸町岡島１９７８-１３</t>
    <rPh sb="0" eb="2">
      <t>エサシ</t>
    </rPh>
    <rPh sb="2" eb="3">
      <t>グン</t>
    </rPh>
    <rPh sb="3" eb="5">
      <t>エサシ</t>
    </rPh>
    <rPh sb="5" eb="6">
      <t>マチ</t>
    </rPh>
    <rPh sb="6" eb="8">
      <t>オカジマ</t>
    </rPh>
    <phoneticPr fontId="1"/>
  </si>
  <si>
    <t>0163-62-2860</t>
    <phoneticPr fontId="1"/>
  </si>
  <si>
    <t>道の駅みついし</t>
    <rPh sb="0" eb="1">
      <t>ミチ</t>
    </rPh>
    <rPh sb="2" eb="3">
      <t>エキ</t>
    </rPh>
    <phoneticPr fontId="1"/>
  </si>
  <si>
    <t>沙流郡ひだか町三石鳧舞161番地２</t>
  </si>
  <si>
    <t>宗谷郡猿払村浜鬼志別214番地７</t>
    <rPh sb="0" eb="2">
      <t>ソウヤ</t>
    </rPh>
    <rPh sb="2" eb="3">
      <t>グン</t>
    </rPh>
    <rPh sb="3" eb="6">
      <t>サルフツムラ</t>
    </rPh>
    <rPh sb="6" eb="7">
      <t>ハマ</t>
    </rPh>
    <rPh sb="7" eb="10">
      <t>オニシベツ</t>
    </rPh>
    <rPh sb="13" eb="15">
      <t>バンチ</t>
    </rPh>
    <phoneticPr fontId="1"/>
  </si>
  <si>
    <t>紋別郡遠軽町白滝</t>
    <rPh sb="0" eb="3">
      <t>モンベツグン</t>
    </rPh>
    <rPh sb="3" eb="5">
      <t>エンガル</t>
    </rPh>
    <rPh sb="5" eb="6">
      <t>マチ</t>
    </rPh>
    <rPh sb="6" eb="8">
      <t>シラタキ</t>
    </rPh>
    <phoneticPr fontId="1"/>
  </si>
  <si>
    <t>檜山振興局</t>
    <rPh sb="0" eb="2">
      <t>ヒヤマ</t>
    </rPh>
    <rPh sb="2" eb="4">
      <t>シンコウ</t>
    </rPh>
    <rPh sb="4" eb="5">
      <t>キョク</t>
    </rPh>
    <phoneticPr fontId="1"/>
  </si>
  <si>
    <t>白老駅北観光インフォメーション ポロトミンタラ</t>
  </si>
  <si>
    <t>白老郡白老町若草町1丁目1番21号</t>
    <phoneticPr fontId="1"/>
  </si>
  <si>
    <t>0144-82-2216</t>
    <phoneticPr fontId="1"/>
  </si>
  <si>
    <t>0125-28-8031</t>
  </si>
  <si>
    <t>道の駅 あさひかわ</t>
    <phoneticPr fontId="1"/>
  </si>
  <si>
    <t>道の駅 ひがしかわ　「道草館」</t>
    <phoneticPr fontId="1"/>
  </si>
  <si>
    <t>富良野市本町2-27</t>
    <phoneticPr fontId="1"/>
  </si>
  <si>
    <t>深川観光案内所</t>
  </si>
  <si>
    <t>深川市1条9番4号 JR深川駅舎内</t>
  </si>
  <si>
    <t>0164-34-5581</t>
  </si>
  <si>
    <t>ガーデンスパ十勝川温泉</t>
    <phoneticPr fontId="1"/>
  </si>
  <si>
    <t>音更町十勝川温泉北14丁目1</t>
    <phoneticPr fontId="1"/>
  </si>
  <si>
    <t>0155-46-2447</t>
    <phoneticPr fontId="1"/>
  </si>
  <si>
    <t>JRニセコ駅観光案内所</t>
  </si>
  <si>
    <t>虻田郡倶知安町北3条西4丁目 JR倶知安駅内</t>
    <phoneticPr fontId="1"/>
  </si>
  <si>
    <t>虻田郡ニセコ町字中央通142-1 JRニセコ駅内</t>
    <phoneticPr fontId="1"/>
  </si>
  <si>
    <t>0136-44-2468</t>
    <phoneticPr fontId="1"/>
  </si>
  <si>
    <t>道の駅 マオイの丘公園</t>
    <rPh sb="0" eb="1">
      <t>ミチ</t>
    </rPh>
    <rPh sb="2" eb="3">
      <t>エキ</t>
    </rPh>
    <rPh sb="8" eb="9">
      <t>オカ</t>
    </rPh>
    <rPh sb="9" eb="11">
      <t>コウエン</t>
    </rPh>
    <phoneticPr fontId="1"/>
  </si>
  <si>
    <t>道の駅 ニセコビュープラザ</t>
    <phoneticPr fontId="1"/>
  </si>
  <si>
    <t>道の駅 ル－ト２２９元和台</t>
    <rPh sb="0" eb="1">
      <t>ミチ</t>
    </rPh>
    <rPh sb="2" eb="3">
      <t>エキ</t>
    </rPh>
    <rPh sb="10" eb="11">
      <t>ゲン</t>
    </rPh>
    <rPh sb="11" eb="12">
      <t>ワ</t>
    </rPh>
    <rPh sb="12" eb="13">
      <t>ダイ</t>
    </rPh>
    <phoneticPr fontId="1"/>
  </si>
  <si>
    <t>道の駅 忠類</t>
    <rPh sb="0" eb="1">
      <t>ミチ</t>
    </rPh>
    <rPh sb="2" eb="3">
      <t>エキ</t>
    </rPh>
    <rPh sb="4" eb="6">
      <t>チュウルイ</t>
    </rPh>
    <phoneticPr fontId="1"/>
  </si>
  <si>
    <t>株式会社 紋別観光振興公社</t>
    <phoneticPr fontId="1"/>
  </si>
  <si>
    <t>中島観光案内所</t>
    <phoneticPr fontId="1"/>
  </si>
  <si>
    <t>室蘭市中島町1丁目24-2</t>
    <phoneticPr fontId="1"/>
  </si>
  <si>
    <t xml:space="preserve"> 0143-50-6611</t>
  </si>
  <si>
    <t>（公財）札幌国際プラザ</t>
    <phoneticPr fontId="1"/>
  </si>
  <si>
    <t>札幌市中央区北1条西3丁目 札幌MNビル3階</t>
    <phoneticPr fontId="1"/>
  </si>
  <si>
    <t>十勝川温泉観光ガイドセンター</t>
    <phoneticPr fontId="1"/>
  </si>
  <si>
    <t>河東郡音更町十勝川温泉南12丁目1番地</t>
  </si>
  <si>
    <t>ベストウェスタンプラスホテルフィーノ千歳</t>
    <phoneticPr fontId="1"/>
  </si>
  <si>
    <t>千歳市千代田町3-13</t>
    <phoneticPr fontId="1"/>
  </si>
  <si>
    <t>ベストウェスタン札幌大通公園</t>
    <phoneticPr fontId="1"/>
  </si>
  <si>
    <t>札幌市中央区大通西8-2-36</t>
    <phoneticPr fontId="1"/>
  </si>
  <si>
    <t>フィーノホテル札幌大通</t>
    <phoneticPr fontId="1"/>
  </si>
  <si>
    <t>札幌市中央区南一条6-8-1</t>
    <phoneticPr fontId="1"/>
  </si>
  <si>
    <t>道の駅 おびら鰊番屋</t>
    <phoneticPr fontId="1"/>
  </si>
  <si>
    <t>KOKO HOTEL 札幌駅前</t>
    <phoneticPr fontId="1"/>
  </si>
  <si>
    <t>札幌市中央区北1条西3-3-10</t>
    <phoneticPr fontId="1"/>
  </si>
  <si>
    <t>道と川の駅 花ロードえにわ</t>
    <rPh sb="0" eb="1">
      <t>ミチ</t>
    </rPh>
    <rPh sb="2" eb="3">
      <t>カワ</t>
    </rPh>
    <rPh sb="4" eb="5">
      <t>エキ</t>
    </rPh>
    <rPh sb="6" eb="7">
      <t>ハナ</t>
    </rPh>
    <phoneticPr fontId="1"/>
  </si>
  <si>
    <t>道の駅 北オホーツクはまとんべつ</t>
    <phoneticPr fontId="1"/>
  </si>
  <si>
    <t>浜頓別町中央北21</t>
    <phoneticPr fontId="1"/>
  </si>
  <si>
    <t>道の駅 るもい</t>
  </si>
  <si>
    <t>留萌市船場町2-114</t>
  </si>
  <si>
    <t>道の駅 さるふつ公園</t>
    <rPh sb="0" eb="1">
      <t>ミチ</t>
    </rPh>
    <rPh sb="2" eb="3">
      <t>エキ</t>
    </rPh>
    <rPh sb="8" eb="10">
      <t>コウエン</t>
    </rPh>
    <phoneticPr fontId="1"/>
  </si>
  <si>
    <t>道の駅 しらたき</t>
    <rPh sb="0" eb="1">
      <t>ミチ</t>
    </rPh>
    <rPh sb="2" eb="3">
      <t>エキ</t>
    </rPh>
    <phoneticPr fontId="1"/>
  </si>
  <si>
    <t>道の駅 香りの里たきのうえ</t>
    <phoneticPr fontId="1"/>
  </si>
  <si>
    <t>道の駅 「流氷街道網走」 観光案内所</t>
    <phoneticPr fontId="1"/>
  </si>
  <si>
    <t>道の駅 くろまつない</t>
    <phoneticPr fontId="1"/>
  </si>
  <si>
    <t>道の駅 摩周温泉 観光案内所</t>
  </si>
  <si>
    <t>道の駅 しほろ温泉 プラザ緑風</t>
    <phoneticPr fontId="1"/>
  </si>
  <si>
    <t>一般社団法人 浦河観光協会</t>
    <phoneticPr fontId="1"/>
  </si>
  <si>
    <t>一般社団法人 美瑛町観光協会</t>
    <phoneticPr fontId="1"/>
  </si>
  <si>
    <t>釧路市観光案内所 JR釧路駅内</t>
    <phoneticPr fontId="1"/>
  </si>
  <si>
    <t>一般社団法人 釧路観光コンベンション協会</t>
    <phoneticPr fontId="1"/>
  </si>
  <si>
    <t>たきかわスカイパーク ハブハウス</t>
  </si>
  <si>
    <t>千歳市流通3丁目4−1</t>
    <phoneticPr fontId="1"/>
  </si>
  <si>
    <t>札幌市中央区南3条西4-12-1</t>
  </si>
  <si>
    <t>千歳ｱｳﾄﾚｯﾄﾓｰﾙ・ﾚﾗ・ﾄﾗﾍﾞﾙｻﾛﾝ</t>
  </si>
  <si>
    <t>札幌市北区北6条西4丁目 JR札幌駅西ｺﾝｺｰｽ北口</t>
  </si>
  <si>
    <t>小樽市港町5</t>
  </si>
  <si>
    <t xml:space="preserve">登別市登別港町1丁目4-1 </t>
  </si>
  <si>
    <t>0143-83-6640</t>
  </si>
  <si>
    <t>函館空港総合案内所 (国内線到着ロビー)</t>
  </si>
  <si>
    <t>上川郡東神楽町東2線16号98番地</t>
  </si>
  <si>
    <t>旭川観光物産情報センタ－</t>
  </si>
  <si>
    <t>旭川市宮下通り8丁目3番1号</t>
  </si>
  <si>
    <t>留萌郡小平町字鬼鹿広富</t>
    <phoneticPr fontId="1"/>
  </si>
  <si>
    <t xml:space="preserve">道の駅 てしお </t>
  </si>
  <si>
    <t>天塩町新開通4丁目7227番地2</t>
  </si>
  <si>
    <t xml:space="preserve">苫前郡羽幌町大字焼尻字東浜焼尻港駅 </t>
  </si>
  <si>
    <t>道の駅 ピア21しほろ</t>
  </si>
  <si>
    <t>河東郡士幌町字士幌西2線134-1</t>
  </si>
  <si>
    <t>01564-5-3940</t>
  </si>
  <si>
    <t>とかち観光情報センタ－</t>
  </si>
  <si>
    <t>JNTO認定外国人観光案内所（2020年11月30日現在）</t>
    <rPh sb="4" eb="6">
      <t>ニンテイ</t>
    </rPh>
    <rPh sb="6" eb="8">
      <t>ガイコク</t>
    </rPh>
    <rPh sb="8" eb="9">
      <t>ジン</t>
    </rPh>
    <rPh sb="9" eb="11">
      <t>カンコウ</t>
    </rPh>
    <rPh sb="11" eb="13">
      <t>アンナイ</t>
    </rPh>
    <rPh sb="13" eb="14">
      <t>ショ</t>
    </rPh>
    <rPh sb="19" eb="20">
      <t>ネン</t>
    </rPh>
    <rPh sb="22" eb="23">
      <t>ツキ</t>
    </rPh>
    <rPh sb="25" eb="26">
      <t>ヒ</t>
    </rPh>
    <rPh sb="26" eb="28">
      <t>ゲンザイ</t>
    </rPh>
    <phoneticPr fontId="1"/>
  </si>
  <si>
    <t>0123-37-8787</t>
    <phoneticPr fontId="1"/>
  </si>
  <si>
    <t>HTIC(北海道ツーリストインフォメーションセンター)
札幌狸小路</t>
    <phoneticPr fontId="1"/>
  </si>
  <si>
    <t>ＪＮＴＯ認定外国人観光案内所（2020年11月30日現在）</t>
    <rPh sb="4" eb="6">
      <t>ニンテイ</t>
    </rPh>
    <rPh sb="6" eb="8">
      <t>ガイコク</t>
    </rPh>
    <rPh sb="8" eb="9">
      <t>ジン</t>
    </rPh>
    <rPh sb="9" eb="11">
      <t>カンコウ</t>
    </rPh>
    <rPh sb="11" eb="13">
      <t>アンナイ</t>
    </rPh>
    <rPh sb="13" eb="14">
      <t>ショ</t>
    </rPh>
    <rPh sb="19" eb="20">
      <t>ネン</t>
    </rPh>
    <rPh sb="22" eb="23">
      <t>ガツ</t>
    </rPh>
    <rPh sb="25" eb="28">
      <t>ニチゲンザイ</t>
    </rPh>
    <rPh sb="26" eb="28">
      <t>ゲンザイ</t>
    </rPh>
    <phoneticPr fontId="1"/>
  </si>
  <si>
    <t>JNTO認定外国人観光案内所（2021年12月末現在）</t>
    <rPh sb="4" eb="6">
      <t>ニンテイ</t>
    </rPh>
    <rPh sb="6" eb="8">
      <t>ガイコク</t>
    </rPh>
    <rPh sb="8" eb="9">
      <t>ジン</t>
    </rPh>
    <rPh sb="9" eb="11">
      <t>カンコウ</t>
    </rPh>
    <rPh sb="11" eb="13">
      <t>アンナイ</t>
    </rPh>
    <rPh sb="13" eb="14">
      <t>ショ</t>
    </rPh>
    <rPh sb="19" eb="20">
      <t>ネン</t>
    </rPh>
    <rPh sb="22" eb="23">
      <t>ツキ</t>
    </rPh>
    <rPh sb="23" eb="24">
      <t>マツ</t>
    </rPh>
    <rPh sb="24" eb="26">
      <t>ゲンザイ</t>
    </rPh>
    <phoneticPr fontId="1"/>
  </si>
  <si>
    <t>ＪＮＴＯ認定外国人観光案内所 （2021年12月末現在）</t>
    <rPh sb="4" eb="6">
      <t>ニンテイ</t>
    </rPh>
    <rPh sb="6" eb="8">
      <t>ガイコク</t>
    </rPh>
    <rPh sb="8" eb="9">
      <t>ジン</t>
    </rPh>
    <rPh sb="9" eb="11">
      <t>カンコウ</t>
    </rPh>
    <rPh sb="11" eb="13">
      <t>アンナイ</t>
    </rPh>
    <rPh sb="13" eb="14">
      <t>ショ</t>
    </rPh>
    <rPh sb="20" eb="21">
      <t>ネン</t>
    </rPh>
    <rPh sb="23" eb="25">
      <t>ガツマツ</t>
    </rPh>
    <rPh sb="25" eb="27">
      <t>ゲンザイ</t>
    </rPh>
    <phoneticPr fontId="1"/>
  </si>
  <si>
    <t>札幌市中央区南3条西4-12-11</t>
    <phoneticPr fontId="1"/>
  </si>
  <si>
    <t>千歳市美々新千歳空港国際線ﾀｰﾐﾅﾙﾋﾞﾙ2階</t>
    <phoneticPr fontId="1"/>
  </si>
  <si>
    <t>HTIC（北海道ツーリストインフォメーションセンター）札幌狸小路</t>
    <phoneticPr fontId="1"/>
  </si>
  <si>
    <t>北海道外国人観光案内所（新千歳空港）</t>
    <phoneticPr fontId="1"/>
  </si>
  <si>
    <t>札幌ツーリストインフォメーションセンター</t>
    <phoneticPr fontId="1"/>
  </si>
  <si>
    <t>0166-83-3716</t>
    <phoneticPr fontId="1"/>
  </si>
  <si>
    <t>函館空港総合案内所 (国際線到着ロビー)</t>
    <rPh sb="11" eb="13">
      <t>コクサイ</t>
    </rPh>
    <rPh sb="14" eb="16">
      <t>トウチャク</t>
    </rPh>
    <phoneticPr fontId="1"/>
  </si>
  <si>
    <t xml:space="preserve">
0123-24-8818</t>
    <phoneticPr fontId="1"/>
  </si>
  <si>
    <t>旧室蘭駅舎 観光案内所</t>
    <phoneticPr fontId="1"/>
  </si>
  <si>
    <t>室蘭市海岸町1丁目5-1</t>
    <phoneticPr fontId="1"/>
  </si>
  <si>
    <t>0143-23-0102</t>
    <phoneticPr fontId="1"/>
  </si>
  <si>
    <t>0138-86-5195</t>
    <phoneticPr fontId="1"/>
  </si>
  <si>
    <t>紋別市幸町5丁目24番1号 ｵﾎｰﾂｸ交流ｾﾝﾀｰ内</t>
    <phoneticPr fontId="1"/>
  </si>
  <si>
    <t>室蘭市祝津町4丁目16-15</t>
    <phoneticPr fontId="1"/>
  </si>
  <si>
    <t>みたら室蘭観光案内所</t>
    <phoneticPr fontId="1"/>
  </si>
  <si>
    <t>函館空港総合案内所 (国内線出発ロビー)</t>
    <rPh sb="11" eb="13">
      <t>コクナイ</t>
    </rPh>
    <rPh sb="13" eb="14">
      <t>セン</t>
    </rPh>
    <rPh sb="14" eb="16">
      <t>シュッパツ</t>
    </rPh>
    <phoneticPr fontId="1"/>
  </si>
  <si>
    <t>石狩郡当別町当別太774番地11</t>
    <rPh sb="0" eb="3">
      <t>イシカリグン</t>
    </rPh>
    <phoneticPr fontId="1"/>
  </si>
  <si>
    <t>北欧の風 道の駅とうべつ</t>
    <rPh sb="0" eb="12">
      <t>エキホッカイドウトウベツチョウトウベツフトシバンチ</t>
    </rPh>
    <phoneticPr fontId="1"/>
  </si>
  <si>
    <t>千歳市支笏湖温泉</t>
    <phoneticPr fontId="1"/>
  </si>
  <si>
    <t>休暇村支笏湖</t>
    <phoneticPr fontId="1"/>
  </si>
  <si>
    <t>0123-25-2201</t>
    <phoneticPr fontId="1"/>
  </si>
  <si>
    <t>道の駅 みついし</t>
    <rPh sb="0" eb="1">
      <t>ミチ</t>
    </rPh>
    <rPh sb="2" eb="3">
      <t>エキ</t>
    </rPh>
    <phoneticPr fontId="1"/>
  </si>
  <si>
    <t>北見市留辺蘂町松山1番地4</t>
    <rPh sb="0" eb="2">
      <t>キタミ</t>
    </rPh>
    <rPh sb="2" eb="3">
      <t>シ</t>
    </rPh>
    <rPh sb="3" eb="6">
      <t>ルベシベ</t>
    </rPh>
    <rPh sb="6" eb="7">
      <t>チョウ</t>
    </rPh>
    <rPh sb="7" eb="9">
      <t>マツヤマ</t>
    </rPh>
    <rPh sb="10" eb="12">
      <t>バンチ</t>
    </rPh>
    <phoneticPr fontId="1"/>
  </si>
  <si>
    <t>道の駅 おんねゆ温泉観光案内</t>
    <rPh sb="0" eb="14">
      <t>エキオンセンカンコウアンナイジョホッカイドウキタミシルベシベチョウマツヤマバンチ</t>
    </rPh>
    <phoneticPr fontId="1"/>
  </si>
  <si>
    <t>利尻郡利尻富士町鴛泊字港町235番地</t>
    <phoneticPr fontId="1"/>
  </si>
  <si>
    <t>ＪＮＴＯ認定外国人観光案内所 （2022年12月末現在）</t>
    <rPh sb="4" eb="6">
      <t>ニンテイ</t>
    </rPh>
    <rPh sb="6" eb="8">
      <t>ガイコク</t>
    </rPh>
    <rPh sb="8" eb="9">
      <t>ジン</t>
    </rPh>
    <rPh sb="9" eb="11">
      <t>カンコウ</t>
    </rPh>
    <rPh sb="11" eb="13">
      <t>アンナイ</t>
    </rPh>
    <rPh sb="13" eb="14">
      <t>ショ</t>
    </rPh>
    <rPh sb="20" eb="21">
      <t>ネン</t>
    </rPh>
    <rPh sb="23" eb="25">
      <t>ガツマツ</t>
    </rPh>
    <rPh sb="25" eb="27">
      <t>ゲンザイ</t>
    </rPh>
    <phoneticPr fontId="1"/>
  </si>
  <si>
    <t>北海道観光案内所（新千歳空港）</t>
    <phoneticPr fontId="1"/>
  </si>
  <si>
    <t>札幌市中央区大通西1丁目さっぽろテレビ塔1階</t>
    <rPh sb="21" eb="22">
      <t>カイ</t>
    </rPh>
    <phoneticPr fontId="1"/>
  </si>
  <si>
    <t>さっぽろ観光案内所</t>
    <rPh sb="4" eb="6">
      <t>カンコウ</t>
    </rPh>
    <rPh sb="6" eb="9">
      <t>アンナイジョ</t>
    </rPh>
    <phoneticPr fontId="1"/>
  </si>
  <si>
    <t>網走観光案内所</t>
    <phoneticPr fontId="1"/>
  </si>
  <si>
    <t>旭川空港観光案内所</t>
    <rPh sb="4" eb="6">
      <t>カンコウ</t>
    </rPh>
    <phoneticPr fontId="1"/>
  </si>
  <si>
    <t>旭川市宮下通り8丁目3番1号旭川駅東コンコース</t>
    <rPh sb="14" eb="17">
      <t>アサヒカワエキ</t>
    </rPh>
    <rPh sb="17" eb="18">
      <t>ヒガシ</t>
    </rPh>
    <phoneticPr fontId="1"/>
  </si>
  <si>
    <t>旭川観光・物産館</t>
    <rPh sb="7" eb="8">
      <t>カン</t>
    </rPh>
    <phoneticPr fontId="1"/>
  </si>
  <si>
    <t>美瑛町観光協会</t>
    <phoneticPr fontId="1"/>
  </si>
  <si>
    <t>上川郡美瑛町本町1丁目2番14号四季の情報館</t>
    <rPh sb="16" eb="18">
      <t>シキ</t>
    </rPh>
    <rPh sb="19" eb="22">
      <t>ジョウホウカン</t>
    </rPh>
    <phoneticPr fontId="1"/>
  </si>
  <si>
    <t>CONCIERGE FURANO 富良野観光案内所</t>
    <rPh sb="20" eb="22">
      <t>カンコウ</t>
    </rPh>
    <rPh sb="22" eb="25">
      <t>アンナイジョ</t>
    </rPh>
    <phoneticPr fontId="1"/>
  </si>
  <si>
    <t>0123-21-8100</t>
    <phoneticPr fontId="1"/>
  </si>
  <si>
    <t>函館空港インフォメーション (国内線到着ロビー)</t>
    <phoneticPr fontId="1"/>
  </si>
  <si>
    <t>函館空港インフォメーション (国際線到着ロビー)</t>
    <rPh sb="15" eb="17">
      <t>コクサイ</t>
    </rPh>
    <rPh sb="18" eb="20">
      <t>トウチャク</t>
    </rPh>
    <phoneticPr fontId="1"/>
  </si>
  <si>
    <t>0123-24-8818</t>
    <phoneticPr fontId="1"/>
  </si>
  <si>
    <t>釧路観光コンベンション協会</t>
    <phoneticPr fontId="1"/>
  </si>
  <si>
    <t>JR釧路駅内 釧路市観光案内所</t>
    <phoneticPr fontId="1"/>
  </si>
  <si>
    <t>登別市登別港町1丁目4-1 JR登別駅</t>
    <rPh sb="16" eb="19">
      <t>ノボリベツエキ</t>
    </rPh>
    <phoneticPr fontId="1"/>
  </si>
  <si>
    <t>大沼国際交流プラザ</t>
    <phoneticPr fontId="1"/>
  </si>
  <si>
    <t>小樽堺町観光案内所</t>
    <phoneticPr fontId="1"/>
  </si>
  <si>
    <t>ルスツ外国人観光案内所</t>
    <phoneticPr fontId="1"/>
  </si>
  <si>
    <t>白老駅北観光インフォメーション POROTOMINTAR</t>
    <phoneticPr fontId="1"/>
  </si>
  <si>
    <t>たきかわ観光国際交流広場</t>
    <rPh sb="4" eb="6">
      <t>カンコウ</t>
    </rPh>
    <rPh sb="6" eb="8">
      <t>コクサイ</t>
    </rPh>
    <rPh sb="8" eb="10">
      <t>コウリュウ</t>
    </rPh>
    <rPh sb="10" eb="12">
      <t>ヒロバ</t>
    </rPh>
    <phoneticPr fontId="1"/>
  </si>
  <si>
    <t>洞爺湖温泉観光協会</t>
    <phoneticPr fontId="1"/>
  </si>
  <si>
    <t>余市観光協会・北後志観光案内所</t>
    <phoneticPr fontId="1"/>
  </si>
  <si>
    <t>網走郡美幌町字新町3丁目 JR美幌駅</t>
    <phoneticPr fontId="1"/>
  </si>
  <si>
    <t>江差観光案内所</t>
    <rPh sb="0" eb="2">
      <t>エサシ</t>
    </rPh>
    <rPh sb="2" eb="4">
      <t>カンコウ</t>
    </rPh>
    <rPh sb="4" eb="6">
      <t>アンナイ</t>
    </rPh>
    <rPh sb="6" eb="7">
      <t>ショ</t>
    </rPh>
    <phoneticPr fontId="1"/>
  </si>
  <si>
    <t>旧室蘭駅 観光案内所</t>
    <phoneticPr fontId="1"/>
  </si>
  <si>
    <t>ガイドセンターたらまる館</t>
    <phoneticPr fontId="1"/>
  </si>
  <si>
    <t>JRニセコ駅 観光案内所</t>
    <phoneticPr fontId="1"/>
  </si>
  <si>
    <t>釧路空港内 釧路観光案内所</t>
    <phoneticPr fontId="1"/>
  </si>
  <si>
    <t>支笏湖ビジターセンター</t>
    <phoneticPr fontId="1"/>
  </si>
  <si>
    <t>道の駅 阿寒丹頂の里</t>
    <phoneticPr fontId="1"/>
  </si>
  <si>
    <t>道の駅 厚岸グルメパーク</t>
    <phoneticPr fontId="1"/>
  </si>
  <si>
    <t>紋別郡滝上町旭町</t>
    <phoneticPr fontId="1"/>
  </si>
  <si>
    <r>
      <t>HTIC（北海道ツーリストインフォメーションセンター）札幌狸小路</t>
    </r>
    <r>
      <rPr>
        <b/>
        <sz val="11"/>
        <color theme="1"/>
        <rFont val="HGPｺﾞｼｯｸM"/>
        <family val="3"/>
        <charset val="128"/>
      </rPr>
      <t xml:space="preserve"> </t>
    </r>
    <r>
      <rPr>
        <b/>
        <sz val="11"/>
        <color rgb="FFFF0000"/>
        <rFont val="HGPｺﾞｼｯｸM"/>
        <family val="3"/>
        <charset val="128"/>
      </rPr>
      <t>【2022年4月1日より当面の間臨時休業】</t>
    </r>
    <phoneticPr fontId="1"/>
  </si>
  <si>
    <t>札幌市中央区南3条西4丁目12-11
  MEGAドン・キホーテ札幌狸小路本店4F</t>
    <rPh sb="11" eb="13">
      <t>チョウメ</t>
    </rPh>
    <phoneticPr fontId="1"/>
  </si>
  <si>
    <t>道の駅 音更</t>
    <rPh sb="0" eb="1">
      <t>ミチ</t>
    </rPh>
    <rPh sb="2" eb="3">
      <t>エキ</t>
    </rPh>
    <rPh sb="4" eb="6">
      <t>オトフケ</t>
    </rPh>
    <phoneticPr fontId="1"/>
  </si>
  <si>
    <t>0155-65-0822</t>
    <phoneticPr fontId="1"/>
  </si>
  <si>
    <t>河東郡音更町十勝川温泉南12丁目1番地</t>
    <phoneticPr fontId="1"/>
  </si>
  <si>
    <t>河東郡音更町十勝川温泉北14丁目1</t>
    <phoneticPr fontId="1"/>
  </si>
  <si>
    <t>河東郡音更町夏空2</t>
    <phoneticPr fontId="1"/>
  </si>
  <si>
    <t>紋別観光振興公社</t>
    <phoneticPr fontId="1"/>
  </si>
  <si>
    <t>帯広市西2条南12丁目3-2帯広駅エスタ東館2階</t>
    <phoneticPr fontId="1"/>
  </si>
  <si>
    <t>浦河観光協会</t>
    <phoneticPr fontId="1"/>
  </si>
  <si>
    <t>稚内観光案内所</t>
    <phoneticPr fontId="1"/>
  </si>
  <si>
    <t>稚内市中央3丁目6-1 キタカラ1階</t>
    <phoneticPr fontId="1"/>
  </si>
  <si>
    <t>京急ＥＸホテル札幌</t>
    <rPh sb="0" eb="2">
      <t>ケイキュウ</t>
    </rPh>
    <rPh sb="7" eb="9">
      <t>サッポロ</t>
    </rPh>
    <phoneticPr fontId="1"/>
  </si>
  <si>
    <t>011-737-3910</t>
    <phoneticPr fontId="1"/>
  </si>
  <si>
    <t>道の駅 みたら室蘭 観光案内所</t>
    <phoneticPr fontId="1"/>
  </si>
  <si>
    <t>0143-26-2030</t>
    <phoneticPr fontId="1"/>
  </si>
  <si>
    <t>0143-50-6611</t>
    <phoneticPr fontId="1"/>
  </si>
  <si>
    <t>札幌市中央区南一条6丁目8-1</t>
    <phoneticPr fontId="1"/>
  </si>
  <si>
    <t>札幌市中央区大通西8丁目2-36</t>
    <rPh sb="10" eb="12">
      <t>チョウメ</t>
    </rPh>
    <phoneticPr fontId="1"/>
  </si>
  <si>
    <t>札幌市南区定山渓温泉東3丁目225-1</t>
    <phoneticPr fontId="1"/>
  </si>
  <si>
    <t>札幌市北区北六条西4丁目2-6</t>
    <rPh sb="11" eb="13">
      <t>チョウメ</t>
    </rPh>
    <phoneticPr fontId="1"/>
  </si>
  <si>
    <t>余市郡余市町黒川町8丁目4番地</t>
    <phoneticPr fontId="1"/>
  </si>
  <si>
    <t>岩内郡岩内町万代47番地4</t>
    <phoneticPr fontId="1"/>
  </si>
  <si>
    <t>道の駅 びふか</t>
    <phoneticPr fontId="1"/>
  </si>
  <si>
    <t>中川郡美深町字大手307番地1</t>
    <phoneticPr fontId="1"/>
  </si>
  <si>
    <t>枝幸郡浜頓別町中央北21</t>
    <phoneticPr fontId="1"/>
  </si>
  <si>
    <t>道の駅 なかさつない</t>
    <phoneticPr fontId="1"/>
  </si>
  <si>
    <t>河西郡中札内村大通南7丁目14番地</t>
    <phoneticPr fontId="1"/>
  </si>
  <si>
    <t>北欧の風 道の駅 とうべつ</t>
    <rPh sb="0" eb="2">
      <t>ホクオウ</t>
    </rPh>
    <rPh sb="3" eb="4">
      <t>カゼ</t>
    </rPh>
    <rPh sb="5" eb="6">
      <t>ミチ</t>
    </rPh>
    <rPh sb="7" eb="8">
      <t>エキ</t>
    </rPh>
    <phoneticPr fontId="1"/>
  </si>
  <si>
    <t>三井アウトレットパーク 札幌北広島
ﾂｰﾘｽﾄｲﾝﾌｫﾒｰｼｮﾝｾﾝﾀｰ&amp;免税ｶｳﾝﾀｰ</t>
    <rPh sb="16" eb="17">
      <t>シマ</t>
    </rPh>
    <phoneticPr fontId="1"/>
  </si>
  <si>
    <t>01656-2-1000</t>
    <phoneticPr fontId="1"/>
  </si>
  <si>
    <t>○</t>
    <phoneticPr fontId="1"/>
  </si>
  <si>
    <t>道の駅 風Wとままえ</t>
    <rPh sb="0" eb="1">
      <t>ミチ</t>
    </rPh>
    <rPh sb="2" eb="3">
      <t>エキ</t>
    </rPh>
    <phoneticPr fontId="1"/>
  </si>
  <si>
    <t>苫前郡苫前町苫前１１９−１</t>
  </si>
  <si>
    <t>道の駅 おんねゆ温泉 観光案内</t>
    <rPh sb="0" eb="1">
      <t>ミチ</t>
    </rPh>
    <rPh sb="2" eb="3">
      <t>エキ</t>
    </rPh>
    <rPh sb="8" eb="10">
      <t>オンセン</t>
    </rPh>
    <rPh sb="11" eb="13">
      <t>カンコウ</t>
    </rPh>
    <rPh sb="13" eb="15">
      <t>アンナイ</t>
    </rPh>
    <phoneticPr fontId="1"/>
  </si>
  <si>
    <t xml:space="preserve">道の駅 てしお </t>
    <phoneticPr fontId="1"/>
  </si>
  <si>
    <t>天塩郡天塩町新開通4丁目7227番地2</t>
    <phoneticPr fontId="1"/>
  </si>
  <si>
    <t>道の駅 えんべつ富士見</t>
    <phoneticPr fontId="1"/>
  </si>
  <si>
    <t>天塩郡遠別町富士見46−１</t>
  </si>
  <si>
    <t>オホーツク紋別空港インフォメーションセンター</t>
    <phoneticPr fontId="1"/>
  </si>
  <si>
    <t>天売島観光案内所</t>
    <phoneticPr fontId="1"/>
  </si>
  <si>
    <t>0144-34-2000</t>
    <phoneticPr fontId="1"/>
  </si>
  <si>
    <t xml:space="preserve">出典：JNTOホームページhttps://www.jnto.go.jp/jpn/projects/visitor_support/list.html </t>
    <phoneticPr fontId="1"/>
  </si>
  <si>
    <t>ＪＮＴＯ認定外国人観光案内所 （2024年4月末現在）</t>
    <rPh sb="4" eb="6">
      <t>ニンテイ</t>
    </rPh>
    <rPh sb="6" eb="8">
      <t>ガイコク</t>
    </rPh>
    <rPh sb="8" eb="9">
      <t>ジン</t>
    </rPh>
    <rPh sb="9" eb="11">
      <t>カンコウ</t>
    </rPh>
    <rPh sb="11" eb="13">
      <t>アンナイ</t>
    </rPh>
    <rPh sb="13" eb="14">
      <t>ショ</t>
    </rPh>
    <rPh sb="20" eb="21">
      <t>ネン</t>
    </rPh>
    <rPh sb="22" eb="24">
      <t>ガツマツ</t>
    </rPh>
    <rPh sb="24" eb="26">
      <t>ゲンザイ</t>
    </rPh>
    <phoneticPr fontId="1"/>
  </si>
  <si>
    <t>網走駅観光案内所</t>
    <rPh sb="2" eb="3">
      <t>エキ</t>
    </rPh>
    <phoneticPr fontId="1"/>
  </si>
  <si>
    <t>旭川空港総合案内所</t>
    <rPh sb="4" eb="6">
      <t>ソウゴウ</t>
    </rPh>
    <rPh sb="6" eb="8">
      <t>アンナイ</t>
    </rPh>
    <phoneticPr fontId="1"/>
  </si>
  <si>
    <t>旭川観光物産情報センター</t>
    <phoneticPr fontId="1"/>
  </si>
  <si>
    <t>一般社団法人美瑛町観光協会</t>
    <phoneticPr fontId="1"/>
  </si>
  <si>
    <t>CONCIERGE FURANO 富良野インフォメーションセンター</t>
    <phoneticPr fontId="1"/>
  </si>
  <si>
    <t>富良野市本町2-27コンシェルジュフラノ２F</t>
    <phoneticPr fontId="1"/>
  </si>
  <si>
    <t>釧路市錦町2丁目4番地</t>
    <phoneticPr fontId="1"/>
  </si>
  <si>
    <t>釧路市観光案内所　JR釧路駅内</t>
    <phoneticPr fontId="1"/>
  </si>
  <si>
    <t>のぼりべつインフォメーションセンター</t>
    <phoneticPr fontId="1"/>
  </si>
  <si>
    <t>登別市登別港町1丁目4-1</t>
    <phoneticPr fontId="1"/>
  </si>
  <si>
    <t>七飯町大沼国際交流プラザ</t>
    <phoneticPr fontId="1"/>
  </si>
  <si>
    <t>小樽国際インフォメーションセンター</t>
    <phoneticPr fontId="1"/>
  </si>
  <si>
    <t>小樽市港町5-3</t>
  </si>
  <si>
    <t>小樽堺町通り商店街振興組合観光案内所</t>
    <phoneticPr fontId="1"/>
  </si>
  <si>
    <t>0134-27-1133</t>
    <phoneticPr fontId="1"/>
  </si>
  <si>
    <t>RUSUTSU外国人観光案内所</t>
    <phoneticPr fontId="1"/>
  </si>
  <si>
    <t>白老駅北観光インフォメーション ポロトミンタラ</t>
    <phoneticPr fontId="1"/>
  </si>
  <si>
    <t>0144-82-5777</t>
    <phoneticPr fontId="1"/>
  </si>
  <si>
    <t>たきかわ観光国際スクエア</t>
    <phoneticPr fontId="1"/>
  </si>
  <si>
    <t>滝川市栄町4丁目9番1号たきかわ観光国際スクエア</t>
    <rPh sb="0" eb="2">
      <t>タキカワ</t>
    </rPh>
    <rPh sb="2" eb="3">
      <t>シ</t>
    </rPh>
    <rPh sb="3" eb="5">
      <t>エイマチ</t>
    </rPh>
    <rPh sb="6" eb="8">
      <t>チョウメ</t>
    </rPh>
    <rPh sb="9" eb="10">
      <t>バン</t>
    </rPh>
    <rPh sb="11" eb="12">
      <t>ゴウ</t>
    </rPh>
    <phoneticPr fontId="1"/>
  </si>
  <si>
    <t>一般社団法人 洞爺湖温泉観光協会</t>
    <phoneticPr fontId="1"/>
  </si>
  <si>
    <t>余市郡余市町黒川町5丁目43番地</t>
    <phoneticPr fontId="1"/>
  </si>
  <si>
    <t>浅草橋観光案内所</t>
    <phoneticPr fontId="1"/>
  </si>
  <si>
    <t>0134-23-7740</t>
    <phoneticPr fontId="1"/>
  </si>
  <si>
    <t>江差町観光情報総合案内所</t>
    <phoneticPr fontId="1"/>
  </si>
  <si>
    <t>ガイドセンターたら丸館</t>
    <phoneticPr fontId="1"/>
  </si>
  <si>
    <t>摩周駅観光案内所</t>
    <phoneticPr fontId="1"/>
  </si>
  <si>
    <t>川上郡弟子屈町朝日1丁目7番26号JR摩周駅</t>
    <phoneticPr fontId="1"/>
  </si>
  <si>
    <t>015-482-2642</t>
    <phoneticPr fontId="1"/>
  </si>
  <si>
    <t>釧路市観光案内所（たんちょう釧路空港内）</t>
    <phoneticPr fontId="1"/>
  </si>
  <si>
    <t>支笏湖観光案内所 （支笏湖ビジターセンター）</t>
    <phoneticPr fontId="1"/>
  </si>
  <si>
    <t>道の駅 阿寒丹頂の里 観光案内所</t>
    <phoneticPr fontId="1"/>
  </si>
  <si>
    <t>道の駅 おとふけ</t>
    <phoneticPr fontId="1"/>
  </si>
  <si>
    <t>一般社団法人浦河観光協会</t>
    <phoneticPr fontId="1"/>
  </si>
  <si>
    <t>札幌市中央区南1条6丁目8-1</t>
    <phoneticPr fontId="1"/>
  </si>
  <si>
    <t>ラオックス　新千歳空港国際ターミナル店</t>
    <phoneticPr fontId="1"/>
  </si>
  <si>
    <t>千歳市美々新千歳空港国際線旅客ﾀｰﾐﾅﾙﾋﾞﾙ3階</t>
    <phoneticPr fontId="1"/>
  </si>
  <si>
    <r>
      <t>道の駅　ほっと</t>
    </r>
    <r>
      <rPr>
        <sz val="11"/>
        <color theme="1"/>
        <rFont val="Segoe UI Symbol"/>
        <family val="3"/>
      </rPr>
      <t>♡</t>
    </r>
    <r>
      <rPr>
        <sz val="11"/>
        <color theme="1"/>
        <rFont val="HGPｺﾞｼｯｸM"/>
        <family val="3"/>
        <charset val="128"/>
      </rPr>
      <t>はぼろ</t>
    </r>
    <phoneticPr fontId="1"/>
  </si>
  <si>
    <t>苫前郡羽幌町北3条1丁目29番地</t>
    <phoneticPr fontId="1"/>
  </si>
  <si>
    <t>0164-62-3800</t>
    <phoneticPr fontId="1"/>
  </si>
  <si>
    <t>オホーツク紋別空港総合案内所</t>
    <phoneticPr fontId="1"/>
  </si>
  <si>
    <t>利尻富士町観光案内所</t>
    <phoneticPr fontId="1"/>
  </si>
  <si>
    <t>利尻郡利尻富士町鴛泊字港町235番地
（海の駅おしどまりフェリーターミナル1F）</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</si>
</sst>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15"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0"/>
      <color theme="1"/>
      <name val="游ゴシック"/>
      <family val="2"/>
      <charset val="128"/>
      <scheme val="minor"/>
    </font>
    <font>
      <sz val="18"/>
      <color theme="1"/>
      <name val="游ゴシック"/>
      <family val="2"/>
      <charset val="128"/>
      <scheme val="minor"/>
    </font>
    <font>
      <sz val="18"/>
      <color theme="1"/>
      <name val="游ゴシック"/>
      <family val="3"/>
      <charset val="128"/>
      <scheme val="minor"/>
    </font>
    <font>
      <sz val="11"/>
      <color theme="1"/>
      <name val="游ゴシック"/>
      <family val="3"/>
      <charset val="128"/>
      <scheme val="minor"/>
    </font>
    <font>
      <sz val="11"/>
      <color theme="1"/>
      <name val="HGPｺﾞｼｯｸM"/>
      <family val="3"/>
      <charset val="128"/>
    </font>
    <font>
      <sz val="9"/>
      <color theme="1"/>
      <name val="HGPｺﾞｼｯｸM"/>
      <family val="3"/>
      <charset val="128"/>
    </font>
    <font>
      <sz val="10"/>
      <color theme="1"/>
      <name val="HGPｺﾞｼｯｸM"/>
      <family val="3"/>
      <charset val="128"/>
    </font>
    <font>
      <sz val="11"/>
      <color theme="1"/>
      <name val="HGPｺﾞｼｯｸE"/>
      <family val="3"/>
      <charset val="128"/>
    </font>
    <font>
      <sz val="18"/>
      <color theme="1"/>
      <name val="HGPｺﾞｼｯｸE"/>
      <family val="3"/>
      <charset val="128"/>
    </font>
    <font>
      <b/>
      <sz val="11"/>
      <color theme="1"/>
      <name val="HGPｺﾞｼｯｸM"/>
      <family val="3"/>
      <charset val="128"/>
    </font>
    <font>
      <b/>
      <sz val="11"/>
      <color rgb="FFFF0000"/>
      <name val="HGPｺﾞｼｯｸM"/>
      <family val="3"/>
      <charset val="128"/>
    </font>
    <font>
      <sz val="11"/>
      <color theme="1"/>
      <name val="Segoe UI Symbol"/>
      <family val="3"/>
    </font>
  </fonts>
  <fills count="9">
    <fill>
      <patternFill patternType="none"/>
    </fill>
    <fill>
      <patternFill patternType="gray125"/>
    </fill>
    <fill>
      <patternFill patternType="solid">
        <fgColor theme="2"/>
        <bgColor indexed="64"/>
      </patternFill>
    </fill>
    <fill>
      <patternFill patternType="solid">
        <fgColor rgb="FFFFBAD6"/>
        <bgColor indexed="64"/>
      </patternFill>
    </fill>
    <fill>
      <patternFill patternType="solid">
        <fgColor rgb="FFFFF5B0"/>
        <bgColor indexed="64"/>
      </patternFill>
    </fill>
    <fill>
      <patternFill patternType="solid">
        <fgColor rgb="FFC3DDAF"/>
        <bgColor indexed="64"/>
      </patternFill>
    </fill>
    <fill>
      <patternFill patternType="solid">
        <fgColor rgb="FFBEE6FF"/>
        <bgColor indexed="64"/>
      </patternFill>
    </fill>
    <fill>
      <patternFill patternType="solid">
        <fgColor rgb="FFDFBDEF"/>
        <bgColor indexed="64"/>
      </patternFill>
    </fill>
    <fill>
      <patternFill patternType="solid">
        <fgColor theme="0" tint="-0.249977111117893"/>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double">
        <color indexed="64"/>
      </top>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dotted">
        <color indexed="64"/>
      </left>
      <right style="medium">
        <color indexed="64"/>
      </right>
      <top style="thin">
        <color indexed="64"/>
      </top>
      <bottom style="medium">
        <color indexed="64"/>
      </bottom>
      <diagonal/>
    </border>
    <border>
      <left style="dotted">
        <color indexed="64"/>
      </left>
      <right style="medium">
        <color indexed="64"/>
      </right>
      <top style="medium">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double">
        <color indexed="64"/>
      </bottom>
      <diagonal/>
    </border>
    <border>
      <left style="dotted">
        <color indexed="64"/>
      </left>
      <right style="medium">
        <color indexed="64"/>
      </right>
      <top style="double">
        <color indexed="64"/>
      </top>
      <bottom style="thin">
        <color indexed="64"/>
      </bottom>
      <diagonal/>
    </border>
    <border>
      <left style="dotted">
        <color indexed="64"/>
      </left>
      <right style="medium">
        <color indexed="64"/>
      </right>
      <top/>
      <bottom style="thin">
        <color indexed="64"/>
      </bottom>
      <diagonal/>
    </border>
    <border>
      <left style="dotted">
        <color indexed="64"/>
      </left>
      <right style="medium">
        <color indexed="64"/>
      </right>
      <top style="thin">
        <color indexed="64"/>
      </top>
      <bottom/>
      <diagonal/>
    </border>
    <border>
      <left style="dotted">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thin">
        <color indexed="64"/>
      </left>
      <right/>
      <top style="thin">
        <color indexed="64"/>
      </top>
      <bottom style="double">
        <color indexed="64"/>
      </bottom>
      <diagonal/>
    </border>
    <border>
      <left style="dotted">
        <color indexed="64"/>
      </left>
      <right/>
      <top style="thin">
        <color indexed="64"/>
      </top>
      <bottom style="double">
        <color indexed="64"/>
      </bottom>
      <diagonal/>
    </border>
    <border>
      <left style="medium">
        <color indexed="64"/>
      </left>
      <right style="dotted">
        <color indexed="64"/>
      </right>
      <top/>
      <bottom/>
      <diagonal/>
    </border>
    <border>
      <left style="dotted">
        <color indexed="64"/>
      </left>
      <right/>
      <top style="thin">
        <color indexed="64"/>
      </top>
      <bottom style="thin">
        <color indexed="64"/>
      </bottom>
      <diagonal/>
    </border>
    <border>
      <left style="medium">
        <color indexed="64"/>
      </left>
      <right/>
      <top style="medium">
        <color indexed="64"/>
      </top>
      <bottom style="thin">
        <color indexed="64"/>
      </bottom>
      <diagonal/>
    </border>
    <border>
      <left style="dotted">
        <color indexed="64"/>
      </left>
      <right/>
      <top/>
      <bottom style="thin">
        <color indexed="64"/>
      </bottom>
      <diagonal/>
    </border>
  </borders>
  <cellStyleXfs count="1">
    <xf numFmtId="0" fontId="0" fillId="0" borderId="0">
      <alignment vertical="center"/>
    </xf>
  </cellStyleXfs>
  <cellXfs count="170">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vertical="center" wrapText="1"/>
    </xf>
    <xf numFmtId="0" fontId="0" fillId="0" borderId="4" xfId="0" applyBorder="1">
      <alignment vertical="center"/>
    </xf>
    <xf numFmtId="0" fontId="0" fillId="0" borderId="6" xfId="0" applyBorder="1">
      <alignment vertical="center"/>
    </xf>
    <xf numFmtId="0" fontId="0" fillId="0" borderId="10" xfId="0" applyBorder="1">
      <alignment vertical="center"/>
    </xf>
    <xf numFmtId="0" fontId="0" fillId="0" borderId="1" xfId="0" applyBorder="1" applyAlignment="1">
      <alignment horizontal="left" vertical="center"/>
    </xf>
    <xf numFmtId="0" fontId="0" fillId="0" borderId="1" xfId="0" applyBorder="1" applyAlignment="1">
      <alignment horizontal="right" vertical="center"/>
    </xf>
    <xf numFmtId="0" fontId="0" fillId="0" borderId="4" xfId="0" applyBorder="1" applyAlignment="1">
      <alignment horizontal="right" vertical="center"/>
    </xf>
    <xf numFmtId="0" fontId="0" fillId="0" borderId="8" xfId="0" applyBorder="1" applyAlignment="1">
      <alignment horizontal="center" vertical="center"/>
    </xf>
    <xf numFmtId="0" fontId="0" fillId="0" borderId="11" xfId="0" applyBorder="1" applyAlignment="1">
      <alignment horizontal="center" vertical="center"/>
    </xf>
    <xf numFmtId="0" fontId="7" fillId="0" borderId="0" xfId="0" applyFont="1" applyAlignment="1">
      <alignment horizontal="center" vertical="center"/>
    </xf>
    <xf numFmtId="0" fontId="7" fillId="0" borderId="0" xfId="0" applyFont="1">
      <alignment vertical="center"/>
    </xf>
    <xf numFmtId="0" fontId="7" fillId="0" borderId="13" xfId="0" applyFont="1" applyBorder="1" applyAlignment="1">
      <alignment horizontal="left" vertical="center"/>
    </xf>
    <xf numFmtId="0" fontId="7" fillId="0" borderId="13" xfId="0" applyFont="1" applyBorder="1">
      <alignment vertical="center"/>
    </xf>
    <xf numFmtId="0" fontId="7" fillId="0" borderId="1" xfId="0" applyFont="1" applyBorder="1">
      <alignment vertical="center"/>
    </xf>
    <xf numFmtId="0" fontId="7" fillId="0" borderId="25" xfId="0" applyFont="1" applyBorder="1">
      <alignment vertical="center"/>
    </xf>
    <xf numFmtId="0" fontId="7" fillId="0" borderId="25" xfId="0" applyFont="1" applyBorder="1" applyAlignment="1">
      <alignment horizontal="center" vertical="center"/>
    </xf>
    <xf numFmtId="0" fontId="7" fillId="0" borderId="25" xfId="0" applyFont="1" applyBorder="1" applyAlignment="1">
      <alignment horizontal="left" vertical="center"/>
    </xf>
    <xf numFmtId="0" fontId="7" fillId="0" borderId="1" xfId="0" applyFont="1" applyBorder="1" applyAlignment="1">
      <alignment horizontal="left" vertical="center"/>
    </xf>
    <xf numFmtId="0" fontId="7" fillId="0" borderId="6" xfId="0" applyFont="1" applyBorder="1">
      <alignment vertical="center"/>
    </xf>
    <xf numFmtId="0" fontId="7" fillId="2" borderId="28" xfId="0" applyFont="1" applyFill="1" applyBorder="1" applyAlignment="1">
      <alignment horizontal="right" vertical="center"/>
    </xf>
    <xf numFmtId="0" fontId="7" fillId="0" borderId="1" xfId="0" applyFont="1" applyBorder="1" applyAlignment="1">
      <alignment vertical="center" wrapText="1"/>
    </xf>
    <xf numFmtId="0" fontId="7" fillId="2" borderId="29" xfId="0" applyFont="1" applyFill="1" applyBorder="1" applyAlignment="1">
      <alignment horizontal="center" vertical="center"/>
    </xf>
    <xf numFmtId="0" fontId="7" fillId="2" borderId="30" xfId="0" applyFont="1" applyFill="1" applyBorder="1" applyAlignment="1">
      <alignment horizontal="center" vertical="center"/>
    </xf>
    <xf numFmtId="0" fontId="8" fillId="2" borderId="31" xfId="0" applyFont="1" applyFill="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8"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2" borderId="50" xfId="0" applyFont="1" applyFill="1" applyBorder="1" applyAlignment="1">
      <alignment horizontal="center" vertical="center"/>
    </xf>
    <xf numFmtId="0" fontId="7" fillId="2" borderId="51" xfId="0" applyFont="1" applyFill="1" applyBorder="1" applyAlignment="1">
      <alignment horizontal="center" vertical="center"/>
    </xf>
    <xf numFmtId="0" fontId="7" fillId="2" borderId="52" xfId="0" applyFont="1" applyFill="1" applyBorder="1" applyAlignment="1">
      <alignment horizontal="center" vertical="center"/>
    </xf>
    <xf numFmtId="0" fontId="9" fillId="2" borderId="29" xfId="0" applyFont="1" applyFill="1" applyBorder="1" applyAlignment="1">
      <alignment horizontal="center" vertical="center"/>
    </xf>
    <xf numFmtId="0" fontId="7" fillId="2" borderId="53" xfId="0" applyFont="1" applyFill="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2" borderId="60" xfId="0" applyFont="1" applyFill="1" applyBorder="1" applyAlignment="1">
      <alignment horizontal="center" vertical="center"/>
    </xf>
    <xf numFmtId="0" fontId="7" fillId="0" borderId="15" xfId="0" applyFont="1" applyBorder="1" applyAlignment="1">
      <alignment horizontal="center" vertical="center"/>
    </xf>
    <xf numFmtId="0" fontId="7" fillId="0" borderId="61" xfId="0" applyFont="1" applyBorder="1" applyAlignment="1">
      <alignment horizontal="center" vertical="center"/>
    </xf>
    <xf numFmtId="0" fontId="7" fillId="0" borderId="16" xfId="0" applyFont="1" applyBorder="1" applyAlignment="1">
      <alignment horizontal="center" vertical="center"/>
    </xf>
    <xf numFmtId="0" fontId="7" fillId="2" borderId="64" xfId="0" applyFont="1" applyFill="1" applyBorder="1" applyAlignment="1">
      <alignment horizontal="center" vertical="center"/>
    </xf>
    <xf numFmtId="0" fontId="7" fillId="3" borderId="23" xfId="0" applyFont="1" applyFill="1" applyBorder="1">
      <alignment vertical="center"/>
    </xf>
    <xf numFmtId="0" fontId="7" fillId="3" borderId="38" xfId="0" applyFont="1" applyFill="1" applyBorder="1" applyAlignment="1">
      <alignment horizontal="center" vertical="center"/>
    </xf>
    <xf numFmtId="0" fontId="7" fillId="3" borderId="39" xfId="0" applyFont="1" applyFill="1" applyBorder="1" applyAlignment="1">
      <alignment horizontal="center" vertical="center"/>
    </xf>
    <xf numFmtId="0" fontId="7" fillId="3" borderId="40" xfId="0" applyFont="1" applyFill="1" applyBorder="1" applyAlignment="1">
      <alignment horizontal="center" vertical="center"/>
    </xf>
    <xf numFmtId="0" fontId="7" fillId="3" borderId="56" xfId="0" applyFont="1" applyFill="1" applyBorder="1" applyAlignment="1">
      <alignment horizontal="center" vertical="center"/>
    </xf>
    <xf numFmtId="0" fontId="7" fillId="4" borderId="23" xfId="0" applyFont="1" applyFill="1" applyBorder="1">
      <alignment vertical="center"/>
    </xf>
    <xf numFmtId="0" fontId="7" fillId="4" borderId="38" xfId="0" applyFont="1" applyFill="1" applyBorder="1" applyAlignment="1">
      <alignment horizontal="center" vertical="center"/>
    </xf>
    <xf numFmtId="0" fontId="7" fillId="4" borderId="39" xfId="0" applyFont="1" applyFill="1" applyBorder="1" applyAlignment="1">
      <alignment horizontal="center" vertical="center"/>
    </xf>
    <xf numFmtId="0" fontId="7" fillId="4" borderId="40" xfId="0" applyFont="1" applyFill="1" applyBorder="1" applyAlignment="1">
      <alignment horizontal="center" vertical="center"/>
    </xf>
    <xf numFmtId="0" fontId="7" fillId="4" borderId="56" xfId="0" applyFont="1" applyFill="1" applyBorder="1" applyAlignment="1">
      <alignment horizontal="center" vertical="center"/>
    </xf>
    <xf numFmtId="0" fontId="7" fillId="5" borderId="23" xfId="0" applyFont="1" applyFill="1" applyBorder="1">
      <alignment vertical="center"/>
    </xf>
    <xf numFmtId="0" fontId="7" fillId="5" borderId="38" xfId="0" applyFont="1" applyFill="1" applyBorder="1" applyAlignment="1">
      <alignment horizontal="center" vertical="center"/>
    </xf>
    <xf numFmtId="0" fontId="7" fillId="5" borderId="39" xfId="0" applyFont="1" applyFill="1" applyBorder="1" applyAlignment="1">
      <alignment horizontal="center" vertical="center"/>
    </xf>
    <xf numFmtId="0" fontId="7" fillId="5" borderId="40" xfId="0" applyFont="1" applyFill="1" applyBorder="1" applyAlignment="1">
      <alignment horizontal="center" vertical="center"/>
    </xf>
    <xf numFmtId="0" fontId="7" fillId="5" borderId="56" xfId="0" applyFont="1" applyFill="1" applyBorder="1" applyAlignment="1">
      <alignment horizontal="center" vertical="center"/>
    </xf>
    <xf numFmtId="0" fontId="7" fillId="6" borderId="23" xfId="0" applyFont="1" applyFill="1" applyBorder="1">
      <alignment vertical="center"/>
    </xf>
    <xf numFmtId="0" fontId="7" fillId="6" borderId="38" xfId="0" applyFont="1" applyFill="1" applyBorder="1" applyAlignment="1">
      <alignment horizontal="center" vertical="center"/>
    </xf>
    <xf numFmtId="0" fontId="7" fillId="6" borderId="39" xfId="0" applyFont="1" applyFill="1" applyBorder="1" applyAlignment="1">
      <alignment horizontal="center" vertical="center"/>
    </xf>
    <xf numFmtId="0" fontId="7" fillId="6" borderId="40" xfId="0" applyFont="1" applyFill="1" applyBorder="1" applyAlignment="1">
      <alignment horizontal="center" vertical="center"/>
    </xf>
    <xf numFmtId="0" fontId="7" fillId="6" borderId="56" xfId="0" applyFont="1" applyFill="1" applyBorder="1" applyAlignment="1">
      <alignment horizontal="center" vertical="center"/>
    </xf>
    <xf numFmtId="0" fontId="7" fillId="7" borderId="23" xfId="0" applyFont="1" applyFill="1" applyBorder="1">
      <alignment vertical="center"/>
    </xf>
    <xf numFmtId="0" fontId="7" fillId="7" borderId="38" xfId="0" applyFont="1" applyFill="1" applyBorder="1" applyAlignment="1">
      <alignment horizontal="center" vertical="center"/>
    </xf>
    <xf numFmtId="0" fontId="7" fillId="7" borderId="39" xfId="0" applyFont="1" applyFill="1" applyBorder="1" applyAlignment="1">
      <alignment horizontal="center" vertical="center"/>
    </xf>
    <xf numFmtId="0" fontId="7" fillId="7" borderId="40" xfId="0" applyFont="1" applyFill="1" applyBorder="1" applyAlignment="1">
      <alignment horizontal="center" vertical="center"/>
    </xf>
    <xf numFmtId="0" fontId="7" fillId="7" borderId="56" xfId="0" applyFont="1" applyFill="1" applyBorder="1" applyAlignment="1">
      <alignment horizontal="center" vertical="center"/>
    </xf>
    <xf numFmtId="0" fontId="7" fillId="5" borderId="5" xfId="0" applyFont="1" applyFill="1" applyBorder="1">
      <alignment vertical="center"/>
    </xf>
    <xf numFmtId="0" fontId="7" fillId="5" borderId="47" xfId="0" applyFont="1" applyFill="1" applyBorder="1" applyAlignment="1">
      <alignment horizontal="center" vertical="center"/>
    </xf>
    <xf numFmtId="0" fontId="7" fillId="5" borderId="48" xfId="0" applyFont="1" applyFill="1" applyBorder="1" applyAlignment="1">
      <alignment horizontal="center" vertical="center"/>
    </xf>
    <xf numFmtId="0" fontId="7" fillId="5" borderId="49" xfId="0" applyFont="1" applyFill="1" applyBorder="1" applyAlignment="1">
      <alignment horizontal="center" vertical="center"/>
    </xf>
    <xf numFmtId="0" fontId="7" fillId="5" borderId="59" xfId="0" applyFont="1" applyFill="1" applyBorder="1" applyAlignment="1">
      <alignment horizontal="center" vertical="center"/>
    </xf>
    <xf numFmtId="0" fontId="7" fillId="8" borderId="23" xfId="0" applyFont="1" applyFill="1" applyBorder="1">
      <alignment vertical="center"/>
    </xf>
    <xf numFmtId="0" fontId="7" fillId="8" borderId="39" xfId="0" applyFont="1" applyFill="1" applyBorder="1" applyAlignment="1">
      <alignment horizontal="center" vertical="center"/>
    </xf>
    <xf numFmtId="0" fontId="7" fillId="8" borderId="40" xfId="0" applyFont="1" applyFill="1" applyBorder="1" applyAlignment="1">
      <alignment horizontal="center" vertical="center"/>
    </xf>
    <xf numFmtId="0" fontId="7" fillId="8" borderId="56" xfId="0" applyFont="1" applyFill="1" applyBorder="1" applyAlignment="1">
      <alignment horizontal="center" vertical="center"/>
    </xf>
    <xf numFmtId="0" fontId="7" fillId="0" borderId="66" xfId="0" applyFont="1" applyBorder="1">
      <alignment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8" borderId="70" xfId="0" applyFont="1" applyFill="1" applyBorder="1" applyAlignment="1">
      <alignment horizontal="center" vertical="center"/>
    </xf>
    <xf numFmtId="0" fontId="7" fillId="8" borderId="71" xfId="0" applyFont="1" applyFill="1" applyBorder="1" applyAlignment="1">
      <alignment horizontal="center" vertical="center"/>
    </xf>
    <xf numFmtId="0" fontId="7" fillId="0" borderId="72" xfId="0" applyFont="1" applyBorder="1">
      <alignment vertical="center"/>
    </xf>
    <xf numFmtId="0" fontId="7" fillId="0" borderId="73"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7" fillId="0" borderId="25" xfId="0" applyFont="1" applyBorder="1" applyAlignment="1">
      <alignment vertical="center" wrapText="1"/>
    </xf>
    <xf numFmtId="41" fontId="7" fillId="0" borderId="32" xfId="0" applyNumberFormat="1" applyFont="1" applyBorder="1" applyAlignment="1">
      <alignment horizontal="center" vertical="center"/>
    </xf>
    <xf numFmtId="41" fontId="7" fillId="0" borderId="33" xfId="0" applyNumberFormat="1" applyFont="1" applyBorder="1" applyAlignment="1">
      <alignment horizontal="center" vertical="center"/>
    </xf>
    <xf numFmtId="41" fontId="7" fillId="0" borderId="54" xfId="0" applyNumberFormat="1" applyFont="1" applyBorder="1" applyAlignment="1">
      <alignment horizontal="center" vertical="center"/>
    </xf>
    <xf numFmtId="41" fontId="7" fillId="0" borderId="44" xfId="0" applyNumberFormat="1" applyFont="1" applyBorder="1" applyAlignment="1">
      <alignment horizontal="center" vertical="center"/>
    </xf>
    <xf numFmtId="41" fontId="7" fillId="0" borderId="45" xfId="0" applyNumberFormat="1" applyFont="1" applyBorder="1" applyAlignment="1">
      <alignment horizontal="center" vertical="center"/>
    </xf>
    <xf numFmtId="41" fontId="7" fillId="0" borderId="58" xfId="0" applyNumberFormat="1" applyFont="1" applyBorder="1" applyAlignment="1">
      <alignment horizontal="center" vertical="center"/>
    </xf>
    <xf numFmtId="41" fontId="7" fillId="0" borderId="35" xfId="0" applyNumberFormat="1" applyFont="1" applyBorder="1" applyAlignment="1">
      <alignment horizontal="center" vertical="center"/>
    </xf>
    <xf numFmtId="41" fontId="7" fillId="0" borderId="36" xfId="0" applyNumberFormat="1" applyFont="1" applyBorder="1" applyAlignment="1">
      <alignment horizontal="center" vertical="center"/>
    </xf>
    <xf numFmtId="41" fontId="7" fillId="0" borderId="55" xfId="0" applyNumberFormat="1" applyFont="1" applyBorder="1" applyAlignment="1">
      <alignment horizontal="center" vertical="center"/>
    </xf>
    <xf numFmtId="41" fontId="7" fillId="0" borderId="38" xfId="0" applyNumberFormat="1" applyFont="1" applyBorder="1" applyAlignment="1">
      <alignment horizontal="center" vertical="center"/>
    </xf>
    <xf numFmtId="41" fontId="7" fillId="0" borderId="39" xfId="0" applyNumberFormat="1" applyFont="1" applyBorder="1" applyAlignment="1">
      <alignment horizontal="center" vertical="center"/>
    </xf>
    <xf numFmtId="41" fontId="7" fillId="0" borderId="56" xfId="0" applyNumberFormat="1" applyFont="1" applyBorder="1" applyAlignment="1">
      <alignment horizontal="center" vertical="center"/>
    </xf>
    <xf numFmtId="0" fontId="10" fillId="0" borderId="0" xfId="0" applyFont="1" applyAlignment="1">
      <alignment horizontal="center" vertical="center"/>
    </xf>
    <xf numFmtId="0" fontId="7" fillId="0" borderId="65" xfId="0" applyFont="1" applyBorder="1" applyAlignment="1">
      <alignment horizontal="center" vertical="center"/>
    </xf>
    <xf numFmtId="0" fontId="7" fillId="0" borderId="19" xfId="0" applyFont="1" applyBorder="1" applyAlignment="1">
      <alignment horizontal="center" vertical="center"/>
    </xf>
    <xf numFmtId="0" fontId="7" fillId="0" borderId="62" xfId="0" applyFont="1" applyBorder="1" applyAlignment="1">
      <alignment horizontal="center" vertical="center"/>
    </xf>
    <xf numFmtId="0" fontId="7" fillId="0" borderId="17" xfId="0" applyFont="1" applyBorder="1" applyAlignment="1">
      <alignment horizontal="center" vertical="center"/>
    </xf>
    <xf numFmtId="0" fontId="7" fillId="0" borderId="63" xfId="0" applyFont="1" applyBorder="1" applyAlignment="1">
      <alignment horizontal="center" vertical="center"/>
    </xf>
    <xf numFmtId="0" fontId="7" fillId="0" borderId="0" xfId="0" applyFont="1" applyAlignment="1">
      <alignment horizontal="center" vertical="center"/>
    </xf>
    <xf numFmtId="0" fontId="7" fillId="6" borderId="24" xfId="0" applyFont="1" applyFill="1" applyBorder="1" applyAlignment="1">
      <alignment horizontal="center" vertical="center"/>
    </xf>
    <xf numFmtId="0" fontId="7" fillId="6" borderId="16" xfId="0" applyFont="1" applyFill="1" applyBorder="1" applyAlignment="1">
      <alignment horizontal="center" vertical="center"/>
    </xf>
    <xf numFmtId="0" fontId="7" fillId="6" borderId="21" xfId="0" applyFont="1" applyFill="1" applyBorder="1" applyAlignment="1">
      <alignment horizontal="center" vertical="center"/>
    </xf>
    <xf numFmtId="0" fontId="7" fillId="6" borderId="22" xfId="0" applyFont="1" applyFill="1" applyBorder="1" applyAlignment="1">
      <alignment horizontal="center" vertical="center"/>
    </xf>
    <xf numFmtId="0" fontId="7" fillId="7" borderId="24" xfId="0" applyFont="1" applyFill="1" applyBorder="1" applyAlignment="1">
      <alignment horizontal="center" vertical="center"/>
    </xf>
    <xf numFmtId="0" fontId="7" fillId="7" borderId="16" xfId="0" applyFont="1" applyFill="1" applyBorder="1" applyAlignment="1">
      <alignment horizontal="center" vertical="center"/>
    </xf>
    <xf numFmtId="0" fontId="7" fillId="7" borderId="21" xfId="0" applyFont="1" applyFill="1" applyBorder="1" applyAlignment="1">
      <alignment horizontal="center" vertical="center"/>
    </xf>
    <xf numFmtId="0" fontId="7" fillId="7" borderId="22" xfId="0" applyFont="1" applyFill="1" applyBorder="1" applyAlignment="1">
      <alignment horizontal="center" vertical="center"/>
    </xf>
    <xf numFmtId="0" fontId="7" fillId="3" borderId="24"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22" xfId="0" applyFont="1" applyFill="1" applyBorder="1" applyAlignment="1">
      <alignment horizontal="center" vertical="center"/>
    </xf>
    <xf numFmtId="0" fontId="7" fillId="4" borderId="24" xfId="0" applyFont="1" applyFill="1" applyBorder="1" applyAlignment="1">
      <alignment horizontal="center" vertical="center"/>
    </xf>
    <xf numFmtId="0" fontId="7" fillId="4" borderId="16" xfId="0" applyFont="1" applyFill="1" applyBorder="1" applyAlignment="1">
      <alignment horizontal="center" vertical="center"/>
    </xf>
    <xf numFmtId="0" fontId="7" fillId="4" borderId="21" xfId="0" applyFont="1" applyFill="1" applyBorder="1" applyAlignment="1">
      <alignment horizontal="center" vertical="center"/>
    </xf>
    <xf numFmtId="0" fontId="7" fillId="4" borderId="22" xfId="0" applyFont="1" applyFill="1" applyBorder="1" applyAlignment="1">
      <alignment horizontal="center" vertical="center"/>
    </xf>
    <xf numFmtId="0" fontId="7" fillId="5" borderId="16" xfId="0" applyFont="1" applyFill="1" applyBorder="1" applyAlignment="1">
      <alignment horizontal="center" vertical="center"/>
    </xf>
    <xf numFmtId="0" fontId="7" fillId="5" borderId="3"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7" fillId="5" borderId="24" xfId="0" applyFont="1" applyFill="1" applyBorder="1" applyAlignment="1">
      <alignment horizontal="center" vertical="center"/>
    </xf>
    <xf numFmtId="0" fontId="7" fillId="5" borderId="21" xfId="0" applyFont="1" applyFill="1" applyBorder="1" applyAlignment="1">
      <alignment horizontal="center" vertical="center"/>
    </xf>
    <xf numFmtId="0" fontId="7" fillId="5" borderId="22" xfId="0" applyFont="1" applyFill="1" applyBorder="1" applyAlignment="1">
      <alignment horizontal="center" vertical="center"/>
    </xf>
    <xf numFmtId="0" fontId="7" fillId="8" borderId="24" xfId="0" applyFont="1" applyFill="1" applyBorder="1" applyAlignment="1">
      <alignment horizontal="center" vertical="center"/>
    </xf>
    <xf numFmtId="0" fontId="7" fillId="8" borderId="16" xfId="0" applyFont="1" applyFill="1" applyBorder="1" applyAlignment="1">
      <alignment horizontal="center" vertical="center"/>
    </xf>
    <xf numFmtId="0" fontId="7" fillId="8" borderId="21" xfId="0" applyFont="1" applyFill="1" applyBorder="1" applyAlignment="1">
      <alignment horizontal="center" vertical="center"/>
    </xf>
    <xf numFmtId="0" fontId="7" fillId="8" borderId="2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3" borderId="20" xfId="0" applyFont="1" applyFill="1" applyBorder="1" applyAlignment="1">
      <alignment horizontal="center" vertical="center"/>
    </xf>
    <xf numFmtId="0" fontId="11" fillId="0" borderId="0" xfId="0" applyFont="1" applyAlignment="1">
      <alignment horizontal="center" vertical="center"/>
    </xf>
    <xf numFmtId="0" fontId="7" fillId="2" borderId="12"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18" xfId="0" applyFont="1" applyFill="1" applyBorder="1" applyAlignment="1">
      <alignment horizontal="center" vertical="center"/>
    </xf>
    <xf numFmtId="0" fontId="6" fillId="0" borderId="2"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4" fillId="0" borderId="2" xfId="0" applyFont="1" applyBorder="1" applyAlignment="1">
      <alignment horizontal="center" vertical="center"/>
    </xf>
    <xf numFmtId="0" fontId="5" fillId="0" borderId="2" xfId="0" applyFont="1" applyBorder="1" applyAlignment="1">
      <alignment horizontal="center" vertical="center"/>
    </xf>
    <xf numFmtId="0" fontId="0" fillId="0" borderId="4" xfId="0" applyBorder="1" applyAlignment="1">
      <alignment horizontal="center" vertical="center"/>
    </xf>
    <xf numFmtId="0" fontId="7"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HGPｺﾞｼｯｸE" panose="020B0900000000000000" pitchFamily="50" charset="-128"/>
                <a:ea typeface="HGPｺﾞｼｯｸE" panose="020B0900000000000000" pitchFamily="50" charset="-128"/>
                <a:cs typeface="+mn-cs"/>
              </a:defRPr>
            </a:pPr>
            <a:r>
              <a:rPr lang="ja-JP">
                <a:latin typeface="HGPｺﾞｼｯｸE" panose="020B0900000000000000" pitchFamily="50" charset="-128"/>
                <a:ea typeface="HGPｺﾞｼｯｸE" panose="020B0900000000000000" pitchFamily="50" charset="-128"/>
              </a:rPr>
              <a:t>ＪＮＴＯ認定外国人観光案内所</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HGPｺﾞｼｯｸE" panose="020B0900000000000000" pitchFamily="50" charset="-128"/>
              <a:ea typeface="HGPｺﾞｼｯｸE" panose="020B0900000000000000" pitchFamily="50" charset="-128"/>
              <a:cs typeface="+mn-cs"/>
            </a:defRPr>
          </a:pPr>
          <a:endParaRPr lang="ja-JP"/>
        </a:p>
      </c:txPr>
    </c:title>
    <c:autoTitleDeleted val="0"/>
    <c:plotArea>
      <c:layout>
        <c:manualLayout>
          <c:layoutTarget val="inner"/>
          <c:xMode val="edge"/>
          <c:yMode val="edge"/>
          <c:x val="0.12596921296296296"/>
          <c:y val="0.15321138888888888"/>
          <c:w val="0.84169282407407409"/>
          <c:h val="0.55925583333333329"/>
        </c:manualLayout>
      </c:layout>
      <c:barChart>
        <c:barDir val="col"/>
        <c:grouping val="stacked"/>
        <c:varyColors val="0"/>
        <c:ser>
          <c:idx val="0"/>
          <c:order val="0"/>
          <c:tx>
            <c:strRef>
              <c:f>'2022年12月末現在 (振興局別)'!$C$2</c:f>
              <c:strCache>
                <c:ptCount val="1"/>
                <c:pt idx="0">
                  <c:v>ｶﾃｺﾞﾘｰ3</c:v>
                </c:pt>
              </c:strCache>
            </c:strRef>
          </c:tx>
          <c:spPr>
            <a:solidFill>
              <a:schemeClr val="accent1"/>
            </a:solidFill>
            <a:ln>
              <a:noFill/>
            </a:ln>
            <a:effectLst/>
          </c:spPr>
          <c:invertIfNegative val="0"/>
          <c:cat>
            <c:strRef>
              <c:f>'2022年12月末現在 (振興局別)'!$B$3:$B$16</c:f>
              <c:strCache>
                <c:ptCount val="14"/>
                <c:pt idx="0">
                  <c:v>空知総合振興局</c:v>
                </c:pt>
                <c:pt idx="1">
                  <c:v>石狩振興局</c:v>
                </c:pt>
                <c:pt idx="2">
                  <c:v>後志総合振興局</c:v>
                </c:pt>
                <c:pt idx="3">
                  <c:v>胆振総合振興局</c:v>
                </c:pt>
                <c:pt idx="4">
                  <c:v>日高振興局</c:v>
                </c:pt>
                <c:pt idx="5">
                  <c:v>檜山振興局</c:v>
                </c:pt>
                <c:pt idx="6">
                  <c:v>渡島総合振興局</c:v>
                </c:pt>
                <c:pt idx="7">
                  <c:v>上川総合振興局</c:v>
                </c:pt>
                <c:pt idx="8">
                  <c:v>留萌振興局</c:v>
                </c:pt>
                <c:pt idx="9">
                  <c:v>宗谷総合振興局</c:v>
                </c:pt>
                <c:pt idx="10">
                  <c:v>オホーツク総合振興局</c:v>
                </c:pt>
                <c:pt idx="11">
                  <c:v>十勝総合振興局</c:v>
                </c:pt>
                <c:pt idx="12">
                  <c:v>釧路総合振興局</c:v>
                </c:pt>
                <c:pt idx="13">
                  <c:v>根室振興局</c:v>
                </c:pt>
              </c:strCache>
            </c:strRef>
          </c:cat>
          <c:val>
            <c:numRef>
              <c:f>'2022年12月末現在 (振興局別)'!$C$3:$C$16</c:f>
              <c:numCache>
                <c:formatCode>_(* #,##0_);_(* \(#,##0\);_(* "-"_);_(@_)</c:formatCode>
                <c:ptCount val="14"/>
                <c:pt idx="0">
                  <c:v>0</c:v>
                </c:pt>
                <c:pt idx="1">
                  <c:v>3</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24D4-457B-9212-33542F889BED}"/>
            </c:ext>
          </c:extLst>
        </c:ser>
        <c:ser>
          <c:idx val="1"/>
          <c:order val="1"/>
          <c:tx>
            <c:strRef>
              <c:f>'2022年12月末現在 (振興局別)'!$D$2</c:f>
              <c:strCache>
                <c:ptCount val="1"/>
                <c:pt idx="0">
                  <c:v>ｶﾃｺﾞﾘｰ2</c:v>
                </c:pt>
              </c:strCache>
            </c:strRef>
          </c:tx>
          <c:spPr>
            <a:solidFill>
              <a:schemeClr val="accent2"/>
            </a:solidFill>
            <a:ln>
              <a:noFill/>
            </a:ln>
            <a:effectLst/>
          </c:spPr>
          <c:invertIfNegative val="0"/>
          <c:cat>
            <c:strRef>
              <c:f>'2022年12月末現在 (振興局別)'!$B$3:$B$16</c:f>
              <c:strCache>
                <c:ptCount val="14"/>
                <c:pt idx="0">
                  <c:v>空知総合振興局</c:v>
                </c:pt>
                <c:pt idx="1">
                  <c:v>石狩振興局</c:v>
                </c:pt>
                <c:pt idx="2">
                  <c:v>後志総合振興局</c:v>
                </c:pt>
                <c:pt idx="3">
                  <c:v>胆振総合振興局</c:v>
                </c:pt>
                <c:pt idx="4">
                  <c:v>日高振興局</c:v>
                </c:pt>
                <c:pt idx="5">
                  <c:v>檜山振興局</c:v>
                </c:pt>
                <c:pt idx="6">
                  <c:v>渡島総合振興局</c:v>
                </c:pt>
                <c:pt idx="7">
                  <c:v>上川総合振興局</c:v>
                </c:pt>
                <c:pt idx="8">
                  <c:v>留萌振興局</c:v>
                </c:pt>
                <c:pt idx="9">
                  <c:v>宗谷総合振興局</c:v>
                </c:pt>
                <c:pt idx="10">
                  <c:v>オホーツク総合振興局</c:v>
                </c:pt>
                <c:pt idx="11">
                  <c:v>十勝総合振興局</c:v>
                </c:pt>
                <c:pt idx="12">
                  <c:v>釧路総合振興局</c:v>
                </c:pt>
                <c:pt idx="13">
                  <c:v>根室振興局</c:v>
                </c:pt>
              </c:strCache>
            </c:strRef>
          </c:cat>
          <c:val>
            <c:numRef>
              <c:f>'2022年12月末現在 (振興局別)'!$D$3:$D$16</c:f>
              <c:numCache>
                <c:formatCode>_(* #,##0_);_(* \(#,##0\);_(* "-"_);_(@_)</c:formatCode>
                <c:ptCount val="14"/>
                <c:pt idx="0">
                  <c:v>2</c:v>
                </c:pt>
                <c:pt idx="1">
                  <c:v>4</c:v>
                </c:pt>
                <c:pt idx="2">
                  <c:v>5</c:v>
                </c:pt>
                <c:pt idx="3">
                  <c:v>4</c:v>
                </c:pt>
                <c:pt idx="4">
                  <c:v>0</c:v>
                </c:pt>
                <c:pt idx="5">
                  <c:v>0</c:v>
                </c:pt>
                <c:pt idx="6">
                  <c:v>5</c:v>
                </c:pt>
                <c:pt idx="7">
                  <c:v>4</c:v>
                </c:pt>
                <c:pt idx="8">
                  <c:v>0</c:v>
                </c:pt>
                <c:pt idx="9">
                  <c:v>0</c:v>
                </c:pt>
                <c:pt idx="10">
                  <c:v>2</c:v>
                </c:pt>
                <c:pt idx="11">
                  <c:v>0</c:v>
                </c:pt>
                <c:pt idx="12">
                  <c:v>3</c:v>
                </c:pt>
                <c:pt idx="13">
                  <c:v>0</c:v>
                </c:pt>
              </c:numCache>
            </c:numRef>
          </c:val>
          <c:extLst>
            <c:ext xmlns:c16="http://schemas.microsoft.com/office/drawing/2014/chart" uri="{C3380CC4-5D6E-409C-BE32-E72D297353CC}">
              <c16:uniqueId val="{00000001-24D4-457B-9212-33542F889BED}"/>
            </c:ext>
          </c:extLst>
        </c:ser>
        <c:ser>
          <c:idx val="2"/>
          <c:order val="2"/>
          <c:tx>
            <c:strRef>
              <c:f>'2022年12月末現在 (振興局別)'!$E$2</c:f>
              <c:strCache>
                <c:ptCount val="1"/>
                <c:pt idx="0">
                  <c:v>ｶﾃｺﾞﾘｰ1</c:v>
                </c:pt>
              </c:strCache>
            </c:strRef>
          </c:tx>
          <c:spPr>
            <a:solidFill>
              <a:schemeClr val="accent3"/>
            </a:solidFill>
            <a:ln>
              <a:noFill/>
            </a:ln>
            <a:effectLst/>
          </c:spPr>
          <c:invertIfNegative val="0"/>
          <c:cat>
            <c:strRef>
              <c:f>'2022年12月末現在 (振興局別)'!$B$3:$B$16</c:f>
              <c:strCache>
                <c:ptCount val="14"/>
                <c:pt idx="0">
                  <c:v>空知総合振興局</c:v>
                </c:pt>
                <c:pt idx="1">
                  <c:v>石狩振興局</c:v>
                </c:pt>
                <c:pt idx="2">
                  <c:v>後志総合振興局</c:v>
                </c:pt>
                <c:pt idx="3">
                  <c:v>胆振総合振興局</c:v>
                </c:pt>
                <c:pt idx="4">
                  <c:v>日高振興局</c:v>
                </c:pt>
                <c:pt idx="5">
                  <c:v>檜山振興局</c:v>
                </c:pt>
                <c:pt idx="6">
                  <c:v>渡島総合振興局</c:v>
                </c:pt>
                <c:pt idx="7">
                  <c:v>上川総合振興局</c:v>
                </c:pt>
                <c:pt idx="8">
                  <c:v>留萌振興局</c:v>
                </c:pt>
                <c:pt idx="9">
                  <c:v>宗谷総合振興局</c:v>
                </c:pt>
                <c:pt idx="10">
                  <c:v>オホーツク総合振興局</c:v>
                </c:pt>
                <c:pt idx="11">
                  <c:v>十勝総合振興局</c:v>
                </c:pt>
                <c:pt idx="12">
                  <c:v>釧路総合振興局</c:v>
                </c:pt>
                <c:pt idx="13">
                  <c:v>根室振興局</c:v>
                </c:pt>
              </c:strCache>
            </c:strRef>
          </c:cat>
          <c:val>
            <c:numRef>
              <c:f>'2022年12月末現在 (振興局別)'!$E$3:$E$16</c:f>
              <c:numCache>
                <c:formatCode>_(* #,##0_);_(* \(#,##0\);_(* "-"_);_(@_)</c:formatCode>
                <c:ptCount val="14"/>
                <c:pt idx="0">
                  <c:v>3</c:v>
                </c:pt>
                <c:pt idx="1">
                  <c:v>5</c:v>
                </c:pt>
                <c:pt idx="2">
                  <c:v>5</c:v>
                </c:pt>
                <c:pt idx="3">
                  <c:v>3</c:v>
                </c:pt>
                <c:pt idx="4">
                  <c:v>1</c:v>
                </c:pt>
                <c:pt idx="5">
                  <c:v>2</c:v>
                </c:pt>
                <c:pt idx="6">
                  <c:v>1</c:v>
                </c:pt>
                <c:pt idx="7">
                  <c:v>3</c:v>
                </c:pt>
                <c:pt idx="8">
                  <c:v>0</c:v>
                </c:pt>
                <c:pt idx="9">
                  <c:v>1</c:v>
                </c:pt>
                <c:pt idx="10">
                  <c:v>3</c:v>
                </c:pt>
                <c:pt idx="11">
                  <c:v>6</c:v>
                </c:pt>
                <c:pt idx="12">
                  <c:v>5</c:v>
                </c:pt>
                <c:pt idx="13">
                  <c:v>1</c:v>
                </c:pt>
              </c:numCache>
            </c:numRef>
          </c:val>
          <c:extLst>
            <c:ext xmlns:c16="http://schemas.microsoft.com/office/drawing/2014/chart" uri="{C3380CC4-5D6E-409C-BE32-E72D297353CC}">
              <c16:uniqueId val="{00000002-24D4-457B-9212-33542F889BED}"/>
            </c:ext>
          </c:extLst>
        </c:ser>
        <c:ser>
          <c:idx val="3"/>
          <c:order val="3"/>
          <c:tx>
            <c:strRef>
              <c:f>'2022年12月末現在 (振興局別)'!$F$2</c:f>
              <c:strCache>
                <c:ptCount val="1"/>
                <c:pt idx="0">
                  <c:v>ﾊﾟｰﾄﾅｰ</c:v>
                </c:pt>
              </c:strCache>
            </c:strRef>
          </c:tx>
          <c:spPr>
            <a:solidFill>
              <a:schemeClr val="accent4"/>
            </a:solidFill>
            <a:ln>
              <a:noFill/>
            </a:ln>
            <a:effectLst/>
          </c:spPr>
          <c:invertIfNegative val="0"/>
          <c:cat>
            <c:strRef>
              <c:f>'2022年12月末現在 (振興局別)'!$B$3:$B$16</c:f>
              <c:strCache>
                <c:ptCount val="14"/>
                <c:pt idx="0">
                  <c:v>空知総合振興局</c:v>
                </c:pt>
                <c:pt idx="1">
                  <c:v>石狩振興局</c:v>
                </c:pt>
                <c:pt idx="2">
                  <c:v>後志総合振興局</c:v>
                </c:pt>
                <c:pt idx="3">
                  <c:v>胆振総合振興局</c:v>
                </c:pt>
                <c:pt idx="4">
                  <c:v>日高振興局</c:v>
                </c:pt>
                <c:pt idx="5">
                  <c:v>檜山振興局</c:v>
                </c:pt>
                <c:pt idx="6">
                  <c:v>渡島総合振興局</c:v>
                </c:pt>
                <c:pt idx="7">
                  <c:v>上川総合振興局</c:v>
                </c:pt>
                <c:pt idx="8">
                  <c:v>留萌振興局</c:v>
                </c:pt>
                <c:pt idx="9">
                  <c:v>宗谷総合振興局</c:v>
                </c:pt>
                <c:pt idx="10">
                  <c:v>オホーツク総合振興局</c:v>
                </c:pt>
                <c:pt idx="11">
                  <c:v>十勝総合振興局</c:v>
                </c:pt>
                <c:pt idx="12">
                  <c:v>釧路総合振興局</c:v>
                </c:pt>
                <c:pt idx="13">
                  <c:v>根室振興局</c:v>
                </c:pt>
              </c:strCache>
            </c:strRef>
          </c:cat>
          <c:val>
            <c:numRef>
              <c:f>'2022年12月末現在 (振興局別)'!$F$3:$F$16</c:f>
              <c:numCache>
                <c:formatCode>_(* #,##0_);_(* \(#,##0\);_(* "-"_);_(@_)</c:formatCode>
                <c:ptCount val="14"/>
                <c:pt idx="0">
                  <c:v>1</c:v>
                </c:pt>
                <c:pt idx="1">
                  <c:v>9</c:v>
                </c:pt>
                <c:pt idx="2">
                  <c:v>2</c:v>
                </c:pt>
                <c:pt idx="3">
                  <c:v>2</c:v>
                </c:pt>
                <c:pt idx="4">
                  <c:v>1</c:v>
                </c:pt>
                <c:pt idx="5">
                  <c:v>0</c:v>
                </c:pt>
                <c:pt idx="6">
                  <c:v>2</c:v>
                </c:pt>
                <c:pt idx="7">
                  <c:v>1</c:v>
                </c:pt>
                <c:pt idx="8">
                  <c:v>8</c:v>
                </c:pt>
                <c:pt idx="9">
                  <c:v>3</c:v>
                </c:pt>
                <c:pt idx="10">
                  <c:v>3</c:v>
                </c:pt>
                <c:pt idx="11">
                  <c:v>2</c:v>
                </c:pt>
                <c:pt idx="12">
                  <c:v>0</c:v>
                </c:pt>
                <c:pt idx="13">
                  <c:v>0</c:v>
                </c:pt>
              </c:numCache>
            </c:numRef>
          </c:val>
          <c:extLst>
            <c:ext xmlns:c16="http://schemas.microsoft.com/office/drawing/2014/chart" uri="{C3380CC4-5D6E-409C-BE32-E72D297353CC}">
              <c16:uniqueId val="{00000003-24D4-457B-9212-33542F889BED}"/>
            </c:ext>
          </c:extLst>
        </c:ser>
        <c:dLbls>
          <c:showLegendKey val="0"/>
          <c:showVal val="0"/>
          <c:showCatName val="0"/>
          <c:showSerName val="0"/>
          <c:showPercent val="0"/>
          <c:showBubbleSize val="0"/>
        </c:dLbls>
        <c:gapWidth val="50"/>
        <c:overlap val="100"/>
        <c:axId val="537796432"/>
        <c:axId val="586953592"/>
      </c:barChart>
      <c:catAx>
        <c:axId val="537796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586953592"/>
        <c:crosses val="autoZero"/>
        <c:auto val="1"/>
        <c:lblAlgn val="ctr"/>
        <c:lblOffset val="100"/>
        <c:noMultiLvlLbl val="0"/>
      </c:catAx>
      <c:valAx>
        <c:axId val="58695359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537796432"/>
        <c:crosses val="autoZero"/>
        <c:crossBetween val="between"/>
      </c:valAx>
      <c:spPr>
        <a:noFill/>
        <a:ln>
          <a:noFill/>
        </a:ln>
        <a:effectLst/>
      </c:spPr>
    </c:plotArea>
    <c:legend>
      <c:legendPos val="b"/>
      <c:layout>
        <c:manualLayout>
          <c:xMode val="edge"/>
          <c:yMode val="edge"/>
          <c:x val="0.70421226851851848"/>
          <c:y val="0.13966277777777777"/>
          <c:w val="0.21481620370370372"/>
          <c:h val="0.2500316666666667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solidFill>
            <a:schemeClr val="tx1"/>
          </a:solidFill>
          <a:latin typeface="HGPｺﾞｼｯｸM" panose="020B0600000000000000" pitchFamily="50" charset="-128"/>
          <a:ea typeface="HGPｺﾞｼｯｸM" panose="020B0600000000000000" pitchFamily="50" charset="-128"/>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HGPｺﾞｼｯｸE" panose="020B0900000000000000" pitchFamily="50" charset="-128"/>
                <a:ea typeface="HGPｺﾞｼｯｸE" panose="020B0900000000000000" pitchFamily="50" charset="-128"/>
                <a:cs typeface="+mn-cs"/>
              </a:defRPr>
            </a:pPr>
            <a:r>
              <a:rPr lang="ja-JP">
                <a:latin typeface="HGPｺﾞｼｯｸE" panose="020B0900000000000000" pitchFamily="50" charset="-128"/>
                <a:ea typeface="HGPｺﾞｼｯｸE" panose="020B0900000000000000" pitchFamily="50" charset="-128"/>
              </a:rPr>
              <a:t>ＪＮＴＯ認定外国人観光案内所</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HGPｺﾞｼｯｸE" panose="020B0900000000000000" pitchFamily="50" charset="-128"/>
              <a:ea typeface="HGPｺﾞｼｯｸE" panose="020B0900000000000000" pitchFamily="50" charset="-128"/>
              <a:cs typeface="+mn-cs"/>
            </a:defRPr>
          </a:pPr>
          <a:endParaRPr lang="ja-JP"/>
        </a:p>
      </c:txPr>
    </c:title>
    <c:autoTitleDeleted val="0"/>
    <c:plotArea>
      <c:layout>
        <c:manualLayout>
          <c:layoutTarget val="inner"/>
          <c:xMode val="edge"/>
          <c:yMode val="edge"/>
          <c:x val="0.12596921296296296"/>
          <c:y val="0.15321138888888888"/>
          <c:w val="0.84169282407407409"/>
          <c:h val="0.55925583333333329"/>
        </c:manualLayout>
      </c:layout>
      <c:barChart>
        <c:barDir val="col"/>
        <c:grouping val="stacked"/>
        <c:varyColors val="0"/>
        <c:ser>
          <c:idx val="0"/>
          <c:order val="0"/>
          <c:tx>
            <c:strRef>
              <c:f>'2021年12月末現在 (振興局別)'!$C$2</c:f>
              <c:strCache>
                <c:ptCount val="1"/>
                <c:pt idx="0">
                  <c:v>ｶﾃｺﾞﾘｰ3</c:v>
                </c:pt>
              </c:strCache>
            </c:strRef>
          </c:tx>
          <c:spPr>
            <a:solidFill>
              <a:schemeClr val="accent1"/>
            </a:solidFill>
            <a:ln>
              <a:noFill/>
            </a:ln>
            <a:effectLst/>
          </c:spPr>
          <c:invertIfNegative val="0"/>
          <c:cat>
            <c:strRef>
              <c:f>'2021年12月末現在 (振興局別)'!$B$3:$B$16</c:f>
              <c:strCache>
                <c:ptCount val="14"/>
                <c:pt idx="0">
                  <c:v>空知総合振興局</c:v>
                </c:pt>
                <c:pt idx="1">
                  <c:v>石狩振興局</c:v>
                </c:pt>
                <c:pt idx="2">
                  <c:v>後志総合振興局</c:v>
                </c:pt>
                <c:pt idx="3">
                  <c:v>胆振総合振興局</c:v>
                </c:pt>
                <c:pt idx="4">
                  <c:v>日高振興局</c:v>
                </c:pt>
                <c:pt idx="5">
                  <c:v>檜山振興局</c:v>
                </c:pt>
                <c:pt idx="6">
                  <c:v>渡島総合振興局</c:v>
                </c:pt>
                <c:pt idx="7">
                  <c:v>上川総合振興局</c:v>
                </c:pt>
                <c:pt idx="8">
                  <c:v>留萌振興局</c:v>
                </c:pt>
                <c:pt idx="9">
                  <c:v>宗谷総合振興局</c:v>
                </c:pt>
                <c:pt idx="10">
                  <c:v>オホーツク総合振興局</c:v>
                </c:pt>
                <c:pt idx="11">
                  <c:v>十勝総合振興局</c:v>
                </c:pt>
                <c:pt idx="12">
                  <c:v>釧路総合振興局</c:v>
                </c:pt>
                <c:pt idx="13">
                  <c:v>根室振興局</c:v>
                </c:pt>
              </c:strCache>
            </c:strRef>
          </c:cat>
          <c:val>
            <c:numRef>
              <c:f>'2021年12月末現在 (振興局別)'!$C$3:$C$16</c:f>
              <c:numCache>
                <c:formatCode>_(* #,##0_);_(* \(#,##0\);_(* "-"_);_(@_)</c:formatCode>
                <c:ptCount val="14"/>
                <c:pt idx="0">
                  <c:v>0</c:v>
                </c:pt>
                <c:pt idx="1">
                  <c:v>3</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42A6-45B7-A4FD-28C2D8F97982}"/>
            </c:ext>
          </c:extLst>
        </c:ser>
        <c:ser>
          <c:idx val="1"/>
          <c:order val="1"/>
          <c:tx>
            <c:strRef>
              <c:f>'2021年12月末現在 (振興局別)'!$D$2</c:f>
              <c:strCache>
                <c:ptCount val="1"/>
                <c:pt idx="0">
                  <c:v>ｶﾃｺﾞﾘｰ2</c:v>
                </c:pt>
              </c:strCache>
            </c:strRef>
          </c:tx>
          <c:spPr>
            <a:solidFill>
              <a:schemeClr val="accent2"/>
            </a:solidFill>
            <a:ln>
              <a:noFill/>
            </a:ln>
            <a:effectLst/>
          </c:spPr>
          <c:invertIfNegative val="0"/>
          <c:cat>
            <c:strRef>
              <c:f>'2021年12月末現在 (振興局別)'!$B$3:$B$16</c:f>
              <c:strCache>
                <c:ptCount val="14"/>
                <c:pt idx="0">
                  <c:v>空知総合振興局</c:v>
                </c:pt>
                <c:pt idx="1">
                  <c:v>石狩振興局</c:v>
                </c:pt>
                <c:pt idx="2">
                  <c:v>後志総合振興局</c:v>
                </c:pt>
                <c:pt idx="3">
                  <c:v>胆振総合振興局</c:v>
                </c:pt>
                <c:pt idx="4">
                  <c:v>日高振興局</c:v>
                </c:pt>
                <c:pt idx="5">
                  <c:v>檜山振興局</c:v>
                </c:pt>
                <c:pt idx="6">
                  <c:v>渡島総合振興局</c:v>
                </c:pt>
                <c:pt idx="7">
                  <c:v>上川総合振興局</c:v>
                </c:pt>
                <c:pt idx="8">
                  <c:v>留萌振興局</c:v>
                </c:pt>
                <c:pt idx="9">
                  <c:v>宗谷総合振興局</c:v>
                </c:pt>
                <c:pt idx="10">
                  <c:v>オホーツク総合振興局</c:v>
                </c:pt>
                <c:pt idx="11">
                  <c:v>十勝総合振興局</c:v>
                </c:pt>
                <c:pt idx="12">
                  <c:v>釧路総合振興局</c:v>
                </c:pt>
                <c:pt idx="13">
                  <c:v>根室振興局</c:v>
                </c:pt>
              </c:strCache>
            </c:strRef>
          </c:cat>
          <c:val>
            <c:numRef>
              <c:f>'2021年12月末現在 (振興局別)'!$D$3:$D$16</c:f>
              <c:numCache>
                <c:formatCode>_(* #,##0_);_(* \(#,##0\);_(* "-"_);_(@_)</c:formatCode>
                <c:ptCount val="14"/>
                <c:pt idx="0">
                  <c:v>2</c:v>
                </c:pt>
                <c:pt idx="1">
                  <c:v>4</c:v>
                </c:pt>
                <c:pt idx="2">
                  <c:v>5</c:v>
                </c:pt>
                <c:pt idx="3">
                  <c:v>4</c:v>
                </c:pt>
                <c:pt idx="4">
                  <c:v>0</c:v>
                </c:pt>
                <c:pt idx="5">
                  <c:v>0</c:v>
                </c:pt>
                <c:pt idx="6">
                  <c:v>5</c:v>
                </c:pt>
                <c:pt idx="7">
                  <c:v>4</c:v>
                </c:pt>
                <c:pt idx="8">
                  <c:v>0</c:v>
                </c:pt>
                <c:pt idx="9">
                  <c:v>0</c:v>
                </c:pt>
                <c:pt idx="10">
                  <c:v>2</c:v>
                </c:pt>
                <c:pt idx="11">
                  <c:v>0</c:v>
                </c:pt>
                <c:pt idx="12">
                  <c:v>3</c:v>
                </c:pt>
                <c:pt idx="13">
                  <c:v>0</c:v>
                </c:pt>
              </c:numCache>
            </c:numRef>
          </c:val>
          <c:extLst>
            <c:ext xmlns:c16="http://schemas.microsoft.com/office/drawing/2014/chart" uri="{C3380CC4-5D6E-409C-BE32-E72D297353CC}">
              <c16:uniqueId val="{00000001-42A6-45B7-A4FD-28C2D8F97982}"/>
            </c:ext>
          </c:extLst>
        </c:ser>
        <c:ser>
          <c:idx val="2"/>
          <c:order val="2"/>
          <c:tx>
            <c:strRef>
              <c:f>'2021年12月末現在 (振興局別)'!$E$2</c:f>
              <c:strCache>
                <c:ptCount val="1"/>
                <c:pt idx="0">
                  <c:v>ｶﾃｺﾞﾘｰ1</c:v>
                </c:pt>
              </c:strCache>
            </c:strRef>
          </c:tx>
          <c:spPr>
            <a:solidFill>
              <a:schemeClr val="accent3"/>
            </a:solidFill>
            <a:ln>
              <a:noFill/>
            </a:ln>
            <a:effectLst/>
          </c:spPr>
          <c:invertIfNegative val="0"/>
          <c:cat>
            <c:strRef>
              <c:f>'2021年12月末現在 (振興局別)'!$B$3:$B$16</c:f>
              <c:strCache>
                <c:ptCount val="14"/>
                <c:pt idx="0">
                  <c:v>空知総合振興局</c:v>
                </c:pt>
                <c:pt idx="1">
                  <c:v>石狩振興局</c:v>
                </c:pt>
                <c:pt idx="2">
                  <c:v>後志総合振興局</c:v>
                </c:pt>
                <c:pt idx="3">
                  <c:v>胆振総合振興局</c:v>
                </c:pt>
                <c:pt idx="4">
                  <c:v>日高振興局</c:v>
                </c:pt>
                <c:pt idx="5">
                  <c:v>檜山振興局</c:v>
                </c:pt>
                <c:pt idx="6">
                  <c:v>渡島総合振興局</c:v>
                </c:pt>
                <c:pt idx="7">
                  <c:v>上川総合振興局</c:v>
                </c:pt>
                <c:pt idx="8">
                  <c:v>留萌振興局</c:v>
                </c:pt>
                <c:pt idx="9">
                  <c:v>宗谷総合振興局</c:v>
                </c:pt>
                <c:pt idx="10">
                  <c:v>オホーツク総合振興局</c:v>
                </c:pt>
                <c:pt idx="11">
                  <c:v>十勝総合振興局</c:v>
                </c:pt>
                <c:pt idx="12">
                  <c:v>釧路総合振興局</c:v>
                </c:pt>
                <c:pt idx="13">
                  <c:v>根室振興局</c:v>
                </c:pt>
              </c:strCache>
            </c:strRef>
          </c:cat>
          <c:val>
            <c:numRef>
              <c:f>'2021年12月末現在 (振興局別)'!$E$3:$E$16</c:f>
              <c:numCache>
                <c:formatCode>_(* #,##0_);_(* \(#,##0\);_(* "-"_);_(@_)</c:formatCode>
                <c:ptCount val="14"/>
                <c:pt idx="0">
                  <c:v>3</c:v>
                </c:pt>
                <c:pt idx="1">
                  <c:v>3</c:v>
                </c:pt>
                <c:pt idx="2">
                  <c:v>5</c:v>
                </c:pt>
                <c:pt idx="3">
                  <c:v>3</c:v>
                </c:pt>
                <c:pt idx="4">
                  <c:v>1</c:v>
                </c:pt>
                <c:pt idx="5">
                  <c:v>2</c:v>
                </c:pt>
                <c:pt idx="6">
                  <c:v>1</c:v>
                </c:pt>
                <c:pt idx="7">
                  <c:v>3</c:v>
                </c:pt>
                <c:pt idx="8">
                  <c:v>0</c:v>
                </c:pt>
                <c:pt idx="9">
                  <c:v>1</c:v>
                </c:pt>
                <c:pt idx="10">
                  <c:v>3</c:v>
                </c:pt>
                <c:pt idx="11">
                  <c:v>5</c:v>
                </c:pt>
                <c:pt idx="12">
                  <c:v>5</c:v>
                </c:pt>
                <c:pt idx="13">
                  <c:v>1</c:v>
                </c:pt>
              </c:numCache>
            </c:numRef>
          </c:val>
          <c:extLst>
            <c:ext xmlns:c16="http://schemas.microsoft.com/office/drawing/2014/chart" uri="{C3380CC4-5D6E-409C-BE32-E72D297353CC}">
              <c16:uniqueId val="{00000002-42A6-45B7-A4FD-28C2D8F97982}"/>
            </c:ext>
          </c:extLst>
        </c:ser>
        <c:ser>
          <c:idx val="3"/>
          <c:order val="3"/>
          <c:tx>
            <c:strRef>
              <c:f>'2021年12月末現在 (振興局別)'!$F$2</c:f>
              <c:strCache>
                <c:ptCount val="1"/>
                <c:pt idx="0">
                  <c:v>ﾊﾟｰﾄﾅｰ</c:v>
                </c:pt>
              </c:strCache>
            </c:strRef>
          </c:tx>
          <c:spPr>
            <a:solidFill>
              <a:schemeClr val="accent4"/>
            </a:solidFill>
            <a:ln>
              <a:noFill/>
            </a:ln>
            <a:effectLst/>
          </c:spPr>
          <c:invertIfNegative val="0"/>
          <c:cat>
            <c:strRef>
              <c:f>'2021年12月末現在 (振興局別)'!$B$3:$B$16</c:f>
              <c:strCache>
                <c:ptCount val="14"/>
                <c:pt idx="0">
                  <c:v>空知総合振興局</c:v>
                </c:pt>
                <c:pt idx="1">
                  <c:v>石狩振興局</c:v>
                </c:pt>
                <c:pt idx="2">
                  <c:v>後志総合振興局</c:v>
                </c:pt>
                <c:pt idx="3">
                  <c:v>胆振総合振興局</c:v>
                </c:pt>
                <c:pt idx="4">
                  <c:v>日高振興局</c:v>
                </c:pt>
                <c:pt idx="5">
                  <c:v>檜山振興局</c:v>
                </c:pt>
                <c:pt idx="6">
                  <c:v>渡島総合振興局</c:v>
                </c:pt>
                <c:pt idx="7">
                  <c:v>上川総合振興局</c:v>
                </c:pt>
                <c:pt idx="8">
                  <c:v>留萌振興局</c:v>
                </c:pt>
                <c:pt idx="9">
                  <c:v>宗谷総合振興局</c:v>
                </c:pt>
                <c:pt idx="10">
                  <c:v>オホーツク総合振興局</c:v>
                </c:pt>
                <c:pt idx="11">
                  <c:v>十勝総合振興局</c:v>
                </c:pt>
                <c:pt idx="12">
                  <c:v>釧路総合振興局</c:v>
                </c:pt>
                <c:pt idx="13">
                  <c:v>根室振興局</c:v>
                </c:pt>
              </c:strCache>
            </c:strRef>
          </c:cat>
          <c:val>
            <c:numRef>
              <c:f>'2021年12月末現在 (振興局別)'!$F$3:$F$16</c:f>
              <c:numCache>
                <c:formatCode>_(* #,##0_);_(* \(#,##0\);_(* "-"_);_(@_)</c:formatCode>
                <c:ptCount val="14"/>
                <c:pt idx="0">
                  <c:v>1</c:v>
                </c:pt>
                <c:pt idx="1">
                  <c:v>10</c:v>
                </c:pt>
                <c:pt idx="2">
                  <c:v>2</c:v>
                </c:pt>
                <c:pt idx="3">
                  <c:v>2</c:v>
                </c:pt>
                <c:pt idx="4">
                  <c:v>1</c:v>
                </c:pt>
                <c:pt idx="5">
                  <c:v>0</c:v>
                </c:pt>
                <c:pt idx="6">
                  <c:v>2</c:v>
                </c:pt>
                <c:pt idx="7">
                  <c:v>1</c:v>
                </c:pt>
                <c:pt idx="8">
                  <c:v>6</c:v>
                </c:pt>
                <c:pt idx="9">
                  <c:v>4</c:v>
                </c:pt>
                <c:pt idx="10">
                  <c:v>4</c:v>
                </c:pt>
                <c:pt idx="11">
                  <c:v>2</c:v>
                </c:pt>
                <c:pt idx="12">
                  <c:v>0</c:v>
                </c:pt>
                <c:pt idx="13">
                  <c:v>0</c:v>
                </c:pt>
              </c:numCache>
            </c:numRef>
          </c:val>
          <c:extLst>
            <c:ext xmlns:c16="http://schemas.microsoft.com/office/drawing/2014/chart" uri="{C3380CC4-5D6E-409C-BE32-E72D297353CC}">
              <c16:uniqueId val="{00000003-42A6-45B7-A4FD-28C2D8F97982}"/>
            </c:ext>
          </c:extLst>
        </c:ser>
        <c:dLbls>
          <c:showLegendKey val="0"/>
          <c:showVal val="0"/>
          <c:showCatName val="0"/>
          <c:showSerName val="0"/>
          <c:showPercent val="0"/>
          <c:showBubbleSize val="0"/>
        </c:dLbls>
        <c:gapWidth val="50"/>
        <c:overlap val="100"/>
        <c:axId val="537796432"/>
        <c:axId val="586953592"/>
      </c:barChart>
      <c:catAx>
        <c:axId val="537796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586953592"/>
        <c:crosses val="autoZero"/>
        <c:auto val="1"/>
        <c:lblAlgn val="ctr"/>
        <c:lblOffset val="100"/>
        <c:noMultiLvlLbl val="0"/>
      </c:catAx>
      <c:valAx>
        <c:axId val="58695359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537796432"/>
        <c:crosses val="autoZero"/>
        <c:crossBetween val="between"/>
      </c:valAx>
      <c:spPr>
        <a:noFill/>
        <a:ln>
          <a:noFill/>
        </a:ln>
        <a:effectLst/>
      </c:spPr>
    </c:plotArea>
    <c:legend>
      <c:legendPos val="b"/>
      <c:layout>
        <c:manualLayout>
          <c:xMode val="edge"/>
          <c:yMode val="edge"/>
          <c:x val="0.70421226851851848"/>
          <c:y val="0.13966277777777777"/>
          <c:w val="0.21481620370370372"/>
          <c:h val="0.2500316666666667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solidFill>
            <a:schemeClr val="tx1"/>
          </a:solidFill>
          <a:latin typeface="HGPｺﾞｼｯｸM" panose="020B0600000000000000" pitchFamily="50" charset="-128"/>
          <a:ea typeface="HGPｺﾞｼｯｸM" panose="020B0600000000000000" pitchFamily="50" charset="-128"/>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HGPｺﾞｼｯｸE" panose="020B0900000000000000" pitchFamily="50" charset="-128"/>
                <a:ea typeface="HGPｺﾞｼｯｸE" panose="020B0900000000000000" pitchFamily="50" charset="-128"/>
                <a:cs typeface="+mn-cs"/>
              </a:defRPr>
            </a:pPr>
            <a:r>
              <a:rPr lang="ja-JP">
                <a:latin typeface="HGPｺﾞｼｯｸE" panose="020B0900000000000000" pitchFamily="50" charset="-128"/>
                <a:ea typeface="HGPｺﾞｼｯｸE" panose="020B0900000000000000" pitchFamily="50" charset="-128"/>
              </a:rPr>
              <a:t>ＪＮＴＯ認定外国人観光案内所</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HGPｺﾞｼｯｸE" panose="020B0900000000000000" pitchFamily="50" charset="-128"/>
              <a:ea typeface="HGPｺﾞｼｯｸE" panose="020B0900000000000000" pitchFamily="50" charset="-128"/>
              <a:cs typeface="+mn-cs"/>
            </a:defRPr>
          </a:pPr>
          <a:endParaRPr lang="ja-JP"/>
        </a:p>
      </c:txPr>
    </c:title>
    <c:autoTitleDeleted val="0"/>
    <c:plotArea>
      <c:layout>
        <c:manualLayout>
          <c:layoutTarget val="inner"/>
          <c:xMode val="edge"/>
          <c:yMode val="edge"/>
          <c:x val="0.12596921296296296"/>
          <c:y val="0.15321138888888888"/>
          <c:w val="0.84169282407407409"/>
          <c:h val="0.55925583333333329"/>
        </c:manualLayout>
      </c:layout>
      <c:barChart>
        <c:barDir val="col"/>
        <c:grouping val="stacked"/>
        <c:varyColors val="0"/>
        <c:ser>
          <c:idx val="0"/>
          <c:order val="0"/>
          <c:tx>
            <c:strRef>
              <c:f>'2020年11月30日現在 (振興局別)'!$C$2</c:f>
              <c:strCache>
                <c:ptCount val="1"/>
                <c:pt idx="0">
                  <c:v>ｶﾃｺﾞﾘｰ3</c:v>
                </c:pt>
              </c:strCache>
            </c:strRef>
          </c:tx>
          <c:spPr>
            <a:solidFill>
              <a:schemeClr val="accent1"/>
            </a:solidFill>
            <a:ln>
              <a:noFill/>
            </a:ln>
            <a:effectLst/>
          </c:spPr>
          <c:invertIfNegative val="0"/>
          <c:cat>
            <c:strRef>
              <c:f>'2020年11月30日現在 (振興局別)'!$B$3:$B$16</c:f>
              <c:strCache>
                <c:ptCount val="14"/>
                <c:pt idx="0">
                  <c:v>空知総合振興局</c:v>
                </c:pt>
                <c:pt idx="1">
                  <c:v>石狩振興局</c:v>
                </c:pt>
                <c:pt idx="2">
                  <c:v>後志総合振興局</c:v>
                </c:pt>
                <c:pt idx="3">
                  <c:v>胆振総合振興局</c:v>
                </c:pt>
                <c:pt idx="4">
                  <c:v>日高振興局</c:v>
                </c:pt>
                <c:pt idx="5">
                  <c:v>檜山振興局</c:v>
                </c:pt>
                <c:pt idx="6">
                  <c:v>渡島総合振興局</c:v>
                </c:pt>
                <c:pt idx="7">
                  <c:v>上川総合振興局</c:v>
                </c:pt>
                <c:pt idx="8">
                  <c:v>留萌振興局</c:v>
                </c:pt>
                <c:pt idx="9">
                  <c:v>宗谷総合振興局</c:v>
                </c:pt>
                <c:pt idx="10">
                  <c:v>オホーツク総合振興局</c:v>
                </c:pt>
                <c:pt idx="11">
                  <c:v>十勝総合振興局</c:v>
                </c:pt>
                <c:pt idx="12">
                  <c:v>釧路総合振興局</c:v>
                </c:pt>
                <c:pt idx="13">
                  <c:v>根室振興局</c:v>
                </c:pt>
              </c:strCache>
            </c:strRef>
          </c:cat>
          <c:val>
            <c:numRef>
              <c:f>'2020年11月30日現在 (振興局別)'!$C$3:$C$16</c:f>
              <c:numCache>
                <c:formatCode>General</c:formatCode>
                <c:ptCount val="14"/>
                <c:pt idx="0">
                  <c:v>0</c:v>
                </c:pt>
                <c:pt idx="1">
                  <c:v>3</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4780-4907-B2A0-37164AD7D5EC}"/>
            </c:ext>
          </c:extLst>
        </c:ser>
        <c:ser>
          <c:idx val="1"/>
          <c:order val="1"/>
          <c:tx>
            <c:strRef>
              <c:f>'2020年11月30日現在 (振興局別)'!$D$2</c:f>
              <c:strCache>
                <c:ptCount val="1"/>
                <c:pt idx="0">
                  <c:v>ｶﾃｺﾞﾘｰ2</c:v>
                </c:pt>
              </c:strCache>
            </c:strRef>
          </c:tx>
          <c:spPr>
            <a:solidFill>
              <a:schemeClr val="accent2"/>
            </a:solidFill>
            <a:ln>
              <a:noFill/>
            </a:ln>
            <a:effectLst/>
          </c:spPr>
          <c:invertIfNegative val="0"/>
          <c:cat>
            <c:strRef>
              <c:f>'2020年11月30日現在 (振興局別)'!$B$3:$B$16</c:f>
              <c:strCache>
                <c:ptCount val="14"/>
                <c:pt idx="0">
                  <c:v>空知総合振興局</c:v>
                </c:pt>
                <c:pt idx="1">
                  <c:v>石狩振興局</c:v>
                </c:pt>
                <c:pt idx="2">
                  <c:v>後志総合振興局</c:v>
                </c:pt>
                <c:pt idx="3">
                  <c:v>胆振総合振興局</c:v>
                </c:pt>
                <c:pt idx="4">
                  <c:v>日高振興局</c:v>
                </c:pt>
                <c:pt idx="5">
                  <c:v>檜山振興局</c:v>
                </c:pt>
                <c:pt idx="6">
                  <c:v>渡島総合振興局</c:v>
                </c:pt>
                <c:pt idx="7">
                  <c:v>上川総合振興局</c:v>
                </c:pt>
                <c:pt idx="8">
                  <c:v>留萌振興局</c:v>
                </c:pt>
                <c:pt idx="9">
                  <c:v>宗谷総合振興局</c:v>
                </c:pt>
                <c:pt idx="10">
                  <c:v>オホーツク総合振興局</c:v>
                </c:pt>
                <c:pt idx="11">
                  <c:v>十勝総合振興局</c:v>
                </c:pt>
                <c:pt idx="12">
                  <c:v>釧路総合振興局</c:v>
                </c:pt>
                <c:pt idx="13">
                  <c:v>根室振興局</c:v>
                </c:pt>
              </c:strCache>
            </c:strRef>
          </c:cat>
          <c:val>
            <c:numRef>
              <c:f>'2020年11月30日現在 (振興局別)'!$D$3:$D$16</c:f>
              <c:numCache>
                <c:formatCode>General</c:formatCode>
                <c:ptCount val="14"/>
                <c:pt idx="0">
                  <c:v>2</c:v>
                </c:pt>
                <c:pt idx="1">
                  <c:v>3</c:v>
                </c:pt>
                <c:pt idx="2">
                  <c:v>5</c:v>
                </c:pt>
                <c:pt idx="3">
                  <c:v>4</c:v>
                </c:pt>
                <c:pt idx="4">
                  <c:v>0</c:v>
                </c:pt>
                <c:pt idx="5">
                  <c:v>0</c:v>
                </c:pt>
                <c:pt idx="6">
                  <c:v>4</c:v>
                </c:pt>
                <c:pt idx="7">
                  <c:v>4</c:v>
                </c:pt>
                <c:pt idx="8">
                  <c:v>0</c:v>
                </c:pt>
                <c:pt idx="9">
                  <c:v>0</c:v>
                </c:pt>
                <c:pt idx="10">
                  <c:v>2</c:v>
                </c:pt>
                <c:pt idx="11">
                  <c:v>0</c:v>
                </c:pt>
                <c:pt idx="12">
                  <c:v>3</c:v>
                </c:pt>
                <c:pt idx="13">
                  <c:v>0</c:v>
                </c:pt>
              </c:numCache>
            </c:numRef>
          </c:val>
          <c:extLst>
            <c:ext xmlns:c16="http://schemas.microsoft.com/office/drawing/2014/chart" uri="{C3380CC4-5D6E-409C-BE32-E72D297353CC}">
              <c16:uniqueId val="{00000001-4780-4907-B2A0-37164AD7D5EC}"/>
            </c:ext>
          </c:extLst>
        </c:ser>
        <c:ser>
          <c:idx val="2"/>
          <c:order val="2"/>
          <c:tx>
            <c:strRef>
              <c:f>'2020年11月30日現在 (振興局別)'!$E$2</c:f>
              <c:strCache>
                <c:ptCount val="1"/>
                <c:pt idx="0">
                  <c:v>ｶﾃｺﾞﾘｰ1</c:v>
                </c:pt>
              </c:strCache>
            </c:strRef>
          </c:tx>
          <c:spPr>
            <a:solidFill>
              <a:schemeClr val="accent3"/>
            </a:solidFill>
            <a:ln>
              <a:noFill/>
            </a:ln>
            <a:effectLst/>
          </c:spPr>
          <c:invertIfNegative val="0"/>
          <c:cat>
            <c:strRef>
              <c:f>'2020年11月30日現在 (振興局別)'!$B$3:$B$16</c:f>
              <c:strCache>
                <c:ptCount val="14"/>
                <c:pt idx="0">
                  <c:v>空知総合振興局</c:v>
                </c:pt>
                <c:pt idx="1">
                  <c:v>石狩振興局</c:v>
                </c:pt>
                <c:pt idx="2">
                  <c:v>後志総合振興局</c:v>
                </c:pt>
                <c:pt idx="3">
                  <c:v>胆振総合振興局</c:v>
                </c:pt>
                <c:pt idx="4">
                  <c:v>日高振興局</c:v>
                </c:pt>
                <c:pt idx="5">
                  <c:v>檜山振興局</c:v>
                </c:pt>
                <c:pt idx="6">
                  <c:v>渡島総合振興局</c:v>
                </c:pt>
                <c:pt idx="7">
                  <c:v>上川総合振興局</c:v>
                </c:pt>
                <c:pt idx="8">
                  <c:v>留萌振興局</c:v>
                </c:pt>
                <c:pt idx="9">
                  <c:v>宗谷総合振興局</c:v>
                </c:pt>
                <c:pt idx="10">
                  <c:v>オホーツク総合振興局</c:v>
                </c:pt>
                <c:pt idx="11">
                  <c:v>十勝総合振興局</c:v>
                </c:pt>
                <c:pt idx="12">
                  <c:v>釧路総合振興局</c:v>
                </c:pt>
                <c:pt idx="13">
                  <c:v>根室振興局</c:v>
                </c:pt>
              </c:strCache>
            </c:strRef>
          </c:cat>
          <c:val>
            <c:numRef>
              <c:f>'2020年11月30日現在 (振興局別)'!$E$3:$E$16</c:f>
              <c:numCache>
                <c:formatCode>General</c:formatCode>
                <c:ptCount val="14"/>
                <c:pt idx="0">
                  <c:v>3</c:v>
                </c:pt>
                <c:pt idx="1">
                  <c:v>6</c:v>
                </c:pt>
                <c:pt idx="2">
                  <c:v>6</c:v>
                </c:pt>
                <c:pt idx="3">
                  <c:v>1</c:v>
                </c:pt>
                <c:pt idx="4">
                  <c:v>1</c:v>
                </c:pt>
                <c:pt idx="5">
                  <c:v>2</c:v>
                </c:pt>
                <c:pt idx="6">
                  <c:v>1</c:v>
                </c:pt>
                <c:pt idx="7">
                  <c:v>3</c:v>
                </c:pt>
                <c:pt idx="8">
                  <c:v>0</c:v>
                </c:pt>
                <c:pt idx="9">
                  <c:v>1</c:v>
                </c:pt>
                <c:pt idx="10">
                  <c:v>3</c:v>
                </c:pt>
                <c:pt idx="11">
                  <c:v>5</c:v>
                </c:pt>
                <c:pt idx="12">
                  <c:v>5</c:v>
                </c:pt>
                <c:pt idx="13">
                  <c:v>1</c:v>
                </c:pt>
              </c:numCache>
            </c:numRef>
          </c:val>
          <c:extLst>
            <c:ext xmlns:c16="http://schemas.microsoft.com/office/drawing/2014/chart" uri="{C3380CC4-5D6E-409C-BE32-E72D297353CC}">
              <c16:uniqueId val="{00000002-4780-4907-B2A0-37164AD7D5EC}"/>
            </c:ext>
          </c:extLst>
        </c:ser>
        <c:ser>
          <c:idx val="3"/>
          <c:order val="3"/>
          <c:tx>
            <c:strRef>
              <c:f>'2020年11月30日現在 (振興局別)'!$F$2</c:f>
              <c:strCache>
                <c:ptCount val="1"/>
                <c:pt idx="0">
                  <c:v>ﾊﾟｰﾄﾅｰ</c:v>
                </c:pt>
              </c:strCache>
            </c:strRef>
          </c:tx>
          <c:spPr>
            <a:solidFill>
              <a:schemeClr val="accent4"/>
            </a:solidFill>
            <a:ln>
              <a:noFill/>
            </a:ln>
            <a:effectLst/>
          </c:spPr>
          <c:invertIfNegative val="0"/>
          <c:cat>
            <c:strRef>
              <c:f>'2020年11月30日現在 (振興局別)'!$B$3:$B$16</c:f>
              <c:strCache>
                <c:ptCount val="14"/>
                <c:pt idx="0">
                  <c:v>空知総合振興局</c:v>
                </c:pt>
                <c:pt idx="1">
                  <c:v>石狩振興局</c:v>
                </c:pt>
                <c:pt idx="2">
                  <c:v>後志総合振興局</c:v>
                </c:pt>
                <c:pt idx="3">
                  <c:v>胆振総合振興局</c:v>
                </c:pt>
                <c:pt idx="4">
                  <c:v>日高振興局</c:v>
                </c:pt>
                <c:pt idx="5">
                  <c:v>檜山振興局</c:v>
                </c:pt>
                <c:pt idx="6">
                  <c:v>渡島総合振興局</c:v>
                </c:pt>
                <c:pt idx="7">
                  <c:v>上川総合振興局</c:v>
                </c:pt>
                <c:pt idx="8">
                  <c:v>留萌振興局</c:v>
                </c:pt>
                <c:pt idx="9">
                  <c:v>宗谷総合振興局</c:v>
                </c:pt>
                <c:pt idx="10">
                  <c:v>オホーツク総合振興局</c:v>
                </c:pt>
                <c:pt idx="11">
                  <c:v>十勝総合振興局</c:v>
                </c:pt>
                <c:pt idx="12">
                  <c:v>釧路総合振興局</c:v>
                </c:pt>
                <c:pt idx="13">
                  <c:v>根室振興局</c:v>
                </c:pt>
              </c:strCache>
            </c:strRef>
          </c:cat>
          <c:val>
            <c:numRef>
              <c:f>'2020年11月30日現在 (振興局別)'!$F$3:$F$16</c:f>
              <c:numCache>
                <c:formatCode>General</c:formatCode>
                <c:ptCount val="14"/>
                <c:pt idx="0">
                  <c:v>1</c:v>
                </c:pt>
                <c:pt idx="1">
                  <c:v>7</c:v>
                </c:pt>
                <c:pt idx="2">
                  <c:v>1</c:v>
                </c:pt>
                <c:pt idx="3">
                  <c:v>2</c:v>
                </c:pt>
                <c:pt idx="4">
                  <c:v>1</c:v>
                </c:pt>
                <c:pt idx="5">
                  <c:v>0</c:v>
                </c:pt>
                <c:pt idx="6">
                  <c:v>2</c:v>
                </c:pt>
                <c:pt idx="7">
                  <c:v>1</c:v>
                </c:pt>
                <c:pt idx="8">
                  <c:v>6</c:v>
                </c:pt>
                <c:pt idx="9">
                  <c:v>4</c:v>
                </c:pt>
                <c:pt idx="10">
                  <c:v>3</c:v>
                </c:pt>
                <c:pt idx="11">
                  <c:v>2</c:v>
                </c:pt>
                <c:pt idx="12">
                  <c:v>0</c:v>
                </c:pt>
                <c:pt idx="13">
                  <c:v>0</c:v>
                </c:pt>
              </c:numCache>
            </c:numRef>
          </c:val>
          <c:extLst>
            <c:ext xmlns:c16="http://schemas.microsoft.com/office/drawing/2014/chart" uri="{C3380CC4-5D6E-409C-BE32-E72D297353CC}">
              <c16:uniqueId val="{00000003-4780-4907-B2A0-37164AD7D5EC}"/>
            </c:ext>
          </c:extLst>
        </c:ser>
        <c:dLbls>
          <c:showLegendKey val="0"/>
          <c:showVal val="0"/>
          <c:showCatName val="0"/>
          <c:showSerName val="0"/>
          <c:showPercent val="0"/>
          <c:showBubbleSize val="0"/>
        </c:dLbls>
        <c:gapWidth val="50"/>
        <c:overlap val="100"/>
        <c:axId val="537796432"/>
        <c:axId val="586953592"/>
      </c:barChart>
      <c:catAx>
        <c:axId val="537796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586953592"/>
        <c:crosses val="autoZero"/>
        <c:auto val="1"/>
        <c:lblAlgn val="ctr"/>
        <c:lblOffset val="100"/>
        <c:noMultiLvlLbl val="0"/>
      </c:catAx>
      <c:valAx>
        <c:axId val="5869535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537796432"/>
        <c:crosses val="autoZero"/>
        <c:crossBetween val="between"/>
      </c:valAx>
      <c:spPr>
        <a:noFill/>
        <a:ln>
          <a:noFill/>
        </a:ln>
        <a:effectLst/>
      </c:spPr>
    </c:plotArea>
    <c:legend>
      <c:legendPos val="b"/>
      <c:layout>
        <c:manualLayout>
          <c:xMode val="edge"/>
          <c:yMode val="edge"/>
          <c:x val="0.70421226851851848"/>
          <c:y val="0.13966277777777777"/>
          <c:w val="0.21481620370370372"/>
          <c:h val="0.2500316666666667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solidFill>
            <a:schemeClr val="tx1"/>
          </a:solidFill>
          <a:latin typeface="HGPｺﾞｼｯｸM" panose="020B0600000000000000" pitchFamily="50" charset="-128"/>
          <a:ea typeface="HGPｺﾞｼｯｸM" panose="020B0600000000000000" pitchFamily="50" charset="-128"/>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HGPｺﾞｼｯｸE" panose="020B0900000000000000" pitchFamily="50" charset="-128"/>
                <a:ea typeface="HGPｺﾞｼｯｸE" panose="020B0900000000000000" pitchFamily="50" charset="-128"/>
                <a:cs typeface="+mn-cs"/>
              </a:defRPr>
            </a:pPr>
            <a:r>
              <a:rPr lang="ja-JP">
                <a:latin typeface="HGPｺﾞｼｯｸE" panose="020B0900000000000000" pitchFamily="50" charset="-128"/>
                <a:ea typeface="HGPｺﾞｼｯｸE" panose="020B0900000000000000" pitchFamily="50" charset="-128"/>
              </a:rPr>
              <a:t>ＪＮＴＯ認定外国人観光案内所</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HGPｺﾞｼｯｸE" panose="020B0900000000000000" pitchFamily="50" charset="-128"/>
              <a:ea typeface="HGPｺﾞｼｯｸE" panose="020B0900000000000000" pitchFamily="50" charset="-128"/>
              <a:cs typeface="+mn-cs"/>
            </a:defRPr>
          </a:pPr>
          <a:endParaRPr lang="ja-JP"/>
        </a:p>
      </c:txPr>
    </c:title>
    <c:autoTitleDeleted val="0"/>
    <c:plotArea>
      <c:layout>
        <c:manualLayout>
          <c:layoutTarget val="inner"/>
          <c:xMode val="edge"/>
          <c:yMode val="edge"/>
          <c:x val="0.12596921296296296"/>
          <c:y val="0.15321138888888888"/>
          <c:w val="0.84169282407407409"/>
          <c:h val="0.55925583333333329"/>
        </c:manualLayout>
      </c:layout>
      <c:barChart>
        <c:barDir val="col"/>
        <c:grouping val="stacked"/>
        <c:varyColors val="0"/>
        <c:ser>
          <c:idx val="0"/>
          <c:order val="0"/>
          <c:tx>
            <c:strRef>
              <c:f>'2019年11月30日現在 (振興局別)'!$C$2</c:f>
              <c:strCache>
                <c:ptCount val="1"/>
                <c:pt idx="0">
                  <c:v>ｶﾃｺﾞﾘｰ3</c:v>
                </c:pt>
              </c:strCache>
            </c:strRef>
          </c:tx>
          <c:spPr>
            <a:solidFill>
              <a:schemeClr val="accent1"/>
            </a:solidFill>
            <a:ln>
              <a:noFill/>
            </a:ln>
            <a:effectLst/>
          </c:spPr>
          <c:invertIfNegative val="0"/>
          <c:cat>
            <c:strRef>
              <c:f>'2019年11月30日現在 (振興局別)'!$B$3:$B$15</c:f>
              <c:strCache>
                <c:ptCount val="13"/>
                <c:pt idx="0">
                  <c:v>空知総合振興局</c:v>
                </c:pt>
                <c:pt idx="1">
                  <c:v>石狩振興局</c:v>
                </c:pt>
                <c:pt idx="2">
                  <c:v>後志総合振興局</c:v>
                </c:pt>
                <c:pt idx="3">
                  <c:v>胆振総合振興局</c:v>
                </c:pt>
                <c:pt idx="4">
                  <c:v>日高振興局</c:v>
                </c:pt>
                <c:pt idx="5">
                  <c:v>渡島総合振興局</c:v>
                </c:pt>
                <c:pt idx="6">
                  <c:v>上川総合振興局</c:v>
                </c:pt>
                <c:pt idx="7">
                  <c:v>留萌振興局</c:v>
                </c:pt>
                <c:pt idx="8">
                  <c:v>宗谷総合振興局</c:v>
                </c:pt>
                <c:pt idx="9">
                  <c:v>オホーツク総合振興局</c:v>
                </c:pt>
                <c:pt idx="10">
                  <c:v>十勝総合振興局</c:v>
                </c:pt>
                <c:pt idx="11">
                  <c:v>釧路総合振興局</c:v>
                </c:pt>
                <c:pt idx="12">
                  <c:v>根室振興局</c:v>
                </c:pt>
              </c:strCache>
            </c:strRef>
          </c:cat>
          <c:val>
            <c:numRef>
              <c:f>'2019年11月30日現在 (振興局別)'!$C$3:$C$15</c:f>
              <c:numCache>
                <c:formatCode>General</c:formatCode>
                <c:ptCount val="13"/>
                <c:pt idx="0">
                  <c:v>0</c:v>
                </c:pt>
                <c:pt idx="1">
                  <c:v>4</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ACFC-464B-A8E9-DDB13BBEF273}"/>
            </c:ext>
          </c:extLst>
        </c:ser>
        <c:ser>
          <c:idx val="1"/>
          <c:order val="1"/>
          <c:tx>
            <c:strRef>
              <c:f>'2019年11月30日現在 (振興局別)'!$D$2</c:f>
              <c:strCache>
                <c:ptCount val="1"/>
                <c:pt idx="0">
                  <c:v>ｶﾃｺﾞﾘｰ2</c:v>
                </c:pt>
              </c:strCache>
            </c:strRef>
          </c:tx>
          <c:spPr>
            <a:solidFill>
              <a:schemeClr val="accent2"/>
            </a:solidFill>
            <a:ln>
              <a:noFill/>
            </a:ln>
            <a:effectLst/>
          </c:spPr>
          <c:invertIfNegative val="0"/>
          <c:cat>
            <c:strRef>
              <c:f>'2019年11月30日現在 (振興局別)'!$B$3:$B$15</c:f>
              <c:strCache>
                <c:ptCount val="13"/>
                <c:pt idx="0">
                  <c:v>空知総合振興局</c:v>
                </c:pt>
                <c:pt idx="1">
                  <c:v>石狩振興局</c:v>
                </c:pt>
                <c:pt idx="2">
                  <c:v>後志総合振興局</c:v>
                </c:pt>
                <c:pt idx="3">
                  <c:v>胆振総合振興局</c:v>
                </c:pt>
                <c:pt idx="4">
                  <c:v>日高振興局</c:v>
                </c:pt>
                <c:pt idx="5">
                  <c:v>渡島総合振興局</c:v>
                </c:pt>
                <c:pt idx="6">
                  <c:v>上川総合振興局</c:v>
                </c:pt>
                <c:pt idx="7">
                  <c:v>留萌振興局</c:v>
                </c:pt>
                <c:pt idx="8">
                  <c:v>宗谷総合振興局</c:v>
                </c:pt>
                <c:pt idx="9">
                  <c:v>オホーツク総合振興局</c:v>
                </c:pt>
                <c:pt idx="10">
                  <c:v>十勝総合振興局</c:v>
                </c:pt>
                <c:pt idx="11">
                  <c:v>釧路総合振興局</c:v>
                </c:pt>
                <c:pt idx="12">
                  <c:v>根室振興局</c:v>
                </c:pt>
              </c:strCache>
            </c:strRef>
          </c:cat>
          <c:val>
            <c:numRef>
              <c:f>'2019年11月30日現在 (振興局別)'!$D$3:$D$15</c:f>
              <c:numCache>
                <c:formatCode>General</c:formatCode>
                <c:ptCount val="13"/>
                <c:pt idx="0">
                  <c:v>1</c:v>
                </c:pt>
                <c:pt idx="1">
                  <c:v>5</c:v>
                </c:pt>
                <c:pt idx="2">
                  <c:v>5</c:v>
                </c:pt>
                <c:pt idx="3">
                  <c:v>4</c:v>
                </c:pt>
                <c:pt idx="4">
                  <c:v>0</c:v>
                </c:pt>
                <c:pt idx="5">
                  <c:v>5</c:v>
                </c:pt>
                <c:pt idx="6">
                  <c:v>4</c:v>
                </c:pt>
                <c:pt idx="7">
                  <c:v>0</c:v>
                </c:pt>
                <c:pt idx="8">
                  <c:v>0</c:v>
                </c:pt>
                <c:pt idx="9">
                  <c:v>2</c:v>
                </c:pt>
                <c:pt idx="10">
                  <c:v>0</c:v>
                </c:pt>
                <c:pt idx="11">
                  <c:v>3</c:v>
                </c:pt>
                <c:pt idx="12">
                  <c:v>0</c:v>
                </c:pt>
              </c:numCache>
            </c:numRef>
          </c:val>
          <c:extLst>
            <c:ext xmlns:c16="http://schemas.microsoft.com/office/drawing/2014/chart" uri="{C3380CC4-5D6E-409C-BE32-E72D297353CC}">
              <c16:uniqueId val="{00000001-ACFC-464B-A8E9-DDB13BBEF273}"/>
            </c:ext>
          </c:extLst>
        </c:ser>
        <c:ser>
          <c:idx val="2"/>
          <c:order val="2"/>
          <c:tx>
            <c:strRef>
              <c:f>'2019年11月30日現在 (振興局別)'!$E$2</c:f>
              <c:strCache>
                <c:ptCount val="1"/>
                <c:pt idx="0">
                  <c:v>ｶﾃｺﾞﾘｰ1</c:v>
                </c:pt>
              </c:strCache>
            </c:strRef>
          </c:tx>
          <c:spPr>
            <a:solidFill>
              <a:schemeClr val="accent3"/>
            </a:solidFill>
            <a:ln>
              <a:noFill/>
            </a:ln>
            <a:effectLst/>
          </c:spPr>
          <c:invertIfNegative val="0"/>
          <c:cat>
            <c:strRef>
              <c:f>'2019年11月30日現在 (振興局別)'!$B$3:$B$15</c:f>
              <c:strCache>
                <c:ptCount val="13"/>
                <c:pt idx="0">
                  <c:v>空知総合振興局</c:v>
                </c:pt>
                <c:pt idx="1">
                  <c:v>石狩振興局</c:v>
                </c:pt>
                <c:pt idx="2">
                  <c:v>後志総合振興局</c:v>
                </c:pt>
                <c:pt idx="3">
                  <c:v>胆振総合振興局</c:v>
                </c:pt>
                <c:pt idx="4">
                  <c:v>日高振興局</c:v>
                </c:pt>
                <c:pt idx="5">
                  <c:v>渡島総合振興局</c:v>
                </c:pt>
                <c:pt idx="6">
                  <c:v>上川総合振興局</c:v>
                </c:pt>
                <c:pt idx="7">
                  <c:v>留萌振興局</c:v>
                </c:pt>
                <c:pt idx="8">
                  <c:v>宗谷総合振興局</c:v>
                </c:pt>
                <c:pt idx="9">
                  <c:v>オホーツク総合振興局</c:v>
                </c:pt>
                <c:pt idx="10">
                  <c:v>十勝総合振興局</c:v>
                </c:pt>
                <c:pt idx="11">
                  <c:v>釧路総合振興局</c:v>
                </c:pt>
                <c:pt idx="12">
                  <c:v>根室振興局</c:v>
                </c:pt>
              </c:strCache>
            </c:strRef>
          </c:cat>
          <c:val>
            <c:numRef>
              <c:f>'2019年11月30日現在 (振興局別)'!$E$3:$E$15</c:f>
              <c:numCache>
                <c:formatCode>General</c:formatCode>
                <c:ptCount val="13"/>
                <c:pt idx="0">
                  <c:v>1</c:v>
                </c:pt>
                <c:pt idx="1">
                  <c:v>6</c:v>
                </c:pt>
                <c:pt idx="2">
                  <c:v>5</c:v>
                </c:pt>
                <c:pt idx="3">
                  <c:v>0</c:v>
                </c:pt>
                <c:pt idx="4">
                  <c:v>1</c:v>
                </c:pt>
                <c:pt idx="5">
                  <c:v>1</c:v>
                </c:pt>
                <c:pt idx="6">
                  <c:v>3</c:v>
                </c:pt>
                <c:pt idx="7">
                  <c:v>0</c:v>
                </c:pt>
                <c:pt idx="8">
                  <c:v>1</c:v>
                </c:pt>
                <c:pt idx="9">
                  <c:v>3</c:v>
                </c:pt>
                <c:pt idx="10">
                  <c:v>3</c:v>
                </c:pt>
                <c:pt idx="11">
                  <c:v>5</c:v>
                </c:pt>
                <c:pt idx="12">
                  <c:v>1</c:v>
                </c:pt>
              </c:numCache>
            </c:numRef>
          </c:val>
          <c:extLst>
            <c:ext xmlns:c16="http://schemas.microsoft.com/office/drawing/2014/chart" uri="{C3380CC4-5D6E-409C-BE32-E72D297353CC}">
              <c16:uniqueId val="{00000002-ACFC-464B-A8E9-DDB13BBEF273}"/>
            </c:ext>
          </c:extLst>
        </c:ser>
        <c:ser>
          <c:idx val="3"/>
          <c:order val="3"/>
          <c:tx>
            <c:strRef>
              <c:f>'2019年11月30日現在 (振興局別)'!$F$2</c:f>
              <c:strCache>
                <c:ptCount val="1"/>
                <c:pt idx="0">
                  <c:v>ﾊﾟｰﾄﾅｰ</c:v>
                </c:pt>
              </c:strCache>
            </c:strRef>
          </c:tx>
          <c:spPr>
            <a:solidFill>
              <a:schemeClr val="accent4"/>
            </a:solidFill>
            <a:ln>
              <a:noFill/>
            </a:ln>
            <a:effectLst/>
          </c:spPr>
          <c:invertIfNegative val="0"/>
          <c:cat>
            <c:strRef>
              <c:f>'2019年11月30日現在 (振興局別)'!$B$3:$B$15</c:f>
              <c:strCache>
                <c:ptCount val="13"/>
                <c:pt idx="0">
                  <c:v>空知総合振興局</c:v>
                </c:pt>
                <c:pt idx="1">
                  <c:v>石狩振興局</c:v>
                </c:pt>
                <c:pt idx="2">
                  <c:v>後志総合振興局</c:v>
                </c:pt>
                <c:pt idx="3">
                  <c:v>胆振総合振興局</c:v>
                </c:pt>
                <c:pt idx="4">
                  <c:v>日高振興局</c:v>
                </c:pt>
                <c:pt idx="5">
                  <c:v>渡島総合振興局</c:v>
                </c:pt>
                <c:pt idx="6">
                  <c:v>上川総合振興局</c:v>
                </c:pt>
                <c:pt idx="7">
                  <c:v>留萌振興局</c:v>
                </c:pt>
                <c:pt idx="8">
                  <c:v>宗谷総合振興局</c:v>
                </c:pt>
                <c:pt idx="9">
                  <c:v>オホーツク総合振興局</c:v>
                </c:pt>
                <c:pt idx="10">
                  <c:v>十勝総合振興局</c:v>
                </c:pt>
                <c:pt idx="11">
                  <c:v>釧路総合振興局</c:v>
                </c:pt>
                <c:pt idx="12">
                  <c:v>根室振興局</c:v>
                </c:pt>
              </c:strCache>
            </c:strRef>
          </c:cat>
          <c:val>
            <c:numRef>
              <c:f>'2019年11月30日現在 (振興局別)'!$F$3:$F$15</c:f>
              <c:numCache>
                <c:formatCode>General</c:formatCode>
                <c:ptCount val="13"/>
                <c:pt idx="0">
                  <c:v>1</c:v>
                </c:pt>
                <c:pt idx="1">
                  <c:v>3</c:v>
                </c:pt>
                <c:pt idx="2">
                  <c:v>2</c:v>
                </c:pt>
                <c:pt idx="3">
                  <c:v>2</c:v>
                </c:pt>
                <c:pt idx="4">
                  <c:v>0</c:v>
                </c:pt>
                <c:pt idx="5">
                  <c:v>3</c:v>
                </c:pt>
                <c:pt idx="6">
                  <c:v>1</c:v>
                </c:pt>
                <c:pt idx="7">
                  <c:v>5</c:v>
                </c:pt>
                <c:pt idx="8">
                  <c:v>2</c:v>
                </c:pt>
                <c:pt idx="9">
                  <c:v>1</c:v>
                </c:pt>
                <c:pt idx="10">
                  <c:v>1</c:v>
                </c:pt>
                <c:pt idx="11">
                  <c:v>0</c:v>
                </c:pt>
                <c:pt idx="12">
                  <c:v>0</c:v>
                </c:pt>
              </c:numCache>
            </c:numRef>
          </c:val>
          <c:extLst>
            <c:ext xmlns:c16="http://schemas.microsoft.com/office/drawing/2014/chart" uri="{C3380CC4-5D6E-409C-BE32-E72D297353CC}">
              <c16:uniqueId val="{00000003-ACFC-464B-A8E9-DDB13BBEF273}"/>
            </c:ext>
          </c:extLst>
        </c:ser>
        <c:dLbls>
          <c:showLegendKey val="0"/>
          <c:showVal val="0"/>
          <c:showCatName val="0"/>
          <c:showSerName val="0"/>
          <c:showPercent val="0"/>
          <c:showBubbleSize val="0"/>
        </c:dLbls>
        <c:gapWidth val="150"/>
        <c:overlap val="100"/>
        <c:axId val="537796432"/>
        <c:axId val="586953592"/>
      </c:barChart>
      <c:catAx>
        <c:axId val="537796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586953592"/>
        <c:crosses val="autoZero"/>
        <c:auto val="1"/>
        <c:lblAlgn val="ctr"/>
        <c:lblOffset val="100"/>
        <c:noMultiLvlLbl val="0"/>
      </c:catAx>
      <c:valAx>
        <c:axId val="5869535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crossAx val="537796432"/>
        <c:crosses val="autoZero"/>
        <c:crossBetween val="between"/>
      </c:valAx>
      <c:spPr>
        <a:noFill/>
        <a:ln>
          <a:noFill/>
        </a:ln>
        <a:effectLst/>
      </c:spPr>
    </c:plotArea>
    <c:legend>
      <c:legendPos val="b"/>
      <c:layout>
        <c:manualLayout>
          <c:xMode val="edge"/>
          <c:yMode val="edge"/>
          <c:x val="0.70421226851851848"/>
          <c:y val="0.13966277777777777"/>
          <c:w val="0.21481620370370372"/>
          <c:h val="0.2500316666666667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PｺﾞｼｯｸM" panose="020B0600000000000000" pitchFamily="50" charset="-128"/>
              <a:ea typeface="HGPｺﾞｼｯｸM" panose="020B0600000000000000" pitchFamily="50"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solidFill>
            <a:schemeClr val="tx1"/>
          </a:solidFill>
          <a:latin typeface="HGPｺﾞｼｯｸM" panose="020B0600000000000000" pitchFamily="50" charset="-128"/>
          <a:ea typeface="HGPｺﾞｼｯｸM" panose="020B0600000000000000" pitchFamily="50" charset="-128"/>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ＪＮＴＯ認定外国人観光案内所</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stacked"/>
        <c:varyColors val="0"/>
        <c:ser>
          <c:idx val="0"/>
          <c:order val="0"/>
          <c:tx>
            <c:strRef>
              <c:f>'2019年8月31日現在 (振興局別)'!$C$2:$C$3</c:f>
              <c:strCache>
                <c:ptCount val="2"/>
                <c:pt idx="1">
                  <c:v>ｶﾃｺﾞﾘｰ3</c:v>
                </c:pt>
              </c:strCache>
            </c:strRef>
          </c:tx>
          <c:spPr>
            <a:solidFill>
              <a:schemeClr val="accent1"/>
            </a:solidFill>
            <a:ln>
              <a:noFill/>
            </a:ln>
            <a:effectLst/>
          </c:spPr>
          <c:invertIfNegative val="0"/>
          <c:cat>
            <c:strRef>
              <c:f>'2019年8月31日現在 (振興局別)'!$B$4:$B$16</c:f>
              <c:strCache>
                <c:ptCount val="13"/>
                <c:pt idx="0">
                  <c:v>空知総合振興局</c:v>
                </c:pt>
                <c:pt idx="1">
                  <c:v>石狩振興局</c:v>
                </c:pt>
                <c:pt idx="2">
                  <c:v>後志総合振興局</c:v>
                </c:pt>
                <c:pt idx="3">
                  <c:v>胆振総合振興局</c:v>
                </c:pt>
                <c:pt idx="4">
                  <c:v>日高振興局</c:v>
                </c:pt>
                <c:pt idx="5">
                  <c:v>渡島総合振興局</c:v>
                </c:pt>
                <c:pt idx="6">
                  <c:v>上川総合振興局</c:v>
                </c:pt>
                <c:pt idx="7">
                  <c:v>留萌振興局</c:v>
                </c:pt>
                <c:pt idx="8">
                  <c:v>宗谷総合振興局</c:v>
                </c:pt>
                <c:pt idx="9">
                  <c:v>オホーツク総合振興局</c:v>
                </c:pt>
                <c:pt idx="10">
                  <c:v>十勝総合振興局</c:v>
                </c:pt>
                <c:pt idx="11">
                  <c:v>釧路総合振興局</c:v>
                </c:pt>
                <c:pt idx="12">
                  <c:v>根室振興局</c:v>
                </c:pt>
              </c:strCache>
            </c:strRef>
          </c:cat>
          <c:val>
            <c:numRef>
              <c:f>'2019年8月31日現在 (振興局別)'!$C$4:$C$16</c:f>
              <c:numCache>
                <c:formatCode>General</c:formatCode>
                <c:ptCount val="13"/>
                <c:pt idx="0">
                  <c:v>0</c:v>
                </c:pt>
                <c:pt idx="1">
                  <c:v>4</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ED77-48E7-B041-A4400293237A}"/>
            </c:ext>
          </c:extLst>
        </c:ser>
        <c:ser>
          <c:idx val="1"/>
          <c:order val="1"/>
          <c:tx>
            <c:strRef>
              <c:f>'2019年8月31日現在 (振興局別)'!$D$2:$D$3</c:f>
              <c:strCache>
                <c:ptCount val="2"/>
                <c:pt idx="1">
                  <c:v>ｶﾃｺﾞﾘｰ２</c:v>
                </c:pt>
              </c:strCache>
            </c:strRef>
          </c:tx>
          <c:spPr>
            <a:solidFill>
              <a:schemeClr val="accent2"/>
            </a:solidFill>
            <a:ln>
              <a:noFill/>
            </a:ln>
            <a:effectLst/>
          </c:spPr>
          <c:invertIfNegative val="0"/>
          <c:cat>
            <c:strRef>
              <c:f>'2019年8月31日現在 (振興局別)'!$B$4:$B$16</c:f>
              <c:strCache>
                <c:ptCount val="13"/>
                <c:pt idx="0">
                  <c:v>空知総合振興局</c:v>
                </c:pt>
                <c:pt idx="1">
                  <c:v>石狩振興局</c:v>
                </c:pt>
                <c:pt idx="2">
                  <c:v>後志総合振興局</c:v>
                </c:pt>
                <c:pt idx="3">
                  <c:v>胆振総合振興局</c:v>
                </c:pt>
                <c:pt idx="4">
                  <c:v>日高振興局</c:v>
                </c:pt>
                <c:pt idx="5">
                  <c:v>渡島総合振興局</c:v>
                </c:pt>
                <c:pt idx="6">
                  <c:v>上川総合振興局</c:v>
                </c:pt>
                <c:pt idx="7">
                  <c:v>留萌振興局</c:v>
                </c:pt>
                <c:pt idx="8">
                  <c:v>宗谷総合振興局</c:v>
                </c:pt>
                <c:pt idx="9">
                  <c:v>オホーツク総合振興局</c:v>
                </c:pt>
                <c:pt idx="10">
                  <c:v>十勝総合振興局</c:v>
                </c:pt>
                <c:pt idx="11">
                  <c:v>釧路総合振興局</c:v>
                </c:pt>
                <c:pt idx="12">
                  <c:v>根室振興局</c:v>
                </c:pt>
              </c:strCache>
            </c:strRef>
          </c:cat>
          <c:val>
            <c:numRef>
              <c:f>'2019年8月31日現在 (振興局別)'!$D$4:$D$16</c:f>
              <c:numCache>
                <c:formatCode>General</c:formatCode>
                <c:ptCount val="13"/>
                <c:pt idx="0">
                  <c:v>1</c:v>
                </c:pt>
                <c:pt idx="1">
                  <c:v>5</c:v>
                </c:pt>
                <c:pt idx="2">
                  <c:v>5</c:v>
                </c:pt>
                <c:pt idx="3">
                  <c:v>4</c:v>
                </c:pt>
                <c:pt idx="4">
                  <c:v>0</c:v>
                </c:pt>
                <c:pt idx="5">
                  <c:v>5</c:v>
                </c:pt>
                <c:pt idx="6">
                  <c:v>4</c:v>
                </c:pt>
                <c:pt idx="7">
                  <c:v>0</c:v>
                </c:pt>
                <c:pt idx="8">
                  <c:v>0</c:v>
                </c:pt>
                <c:pt idx="9">
                  <c:v>2</c:v>
                </c:pt>
                <c:pt idx="10">
                  <c:v>0</c:v>
                </c:pt>
                <c:pt idx="11">
                  <c:v>3</c:v>
                </c:pt>
                <c:pt idx="12">
                  <c:v>0</c:v>
                </c:pt>
              </c:numCache>
            </c:numRef>
          </c:val>
          <c:extLst>
            <c:ext xmlns:c16="http://schemas.microsoft.com/office/drawing/2014/chart" uri="{C3380CC4-5D6E-409C-BE32-E72D297353CC}">
              <c16:uniqueId val="{00000001-ED77-48E7-B041-A4400293237A}"/>
            </c:ext>
          </c:extLst>
        </c:ser>
        <c:ser>
          <c:idx val="2"/>
          <c:order val="2"/>
          <c:tx>
            <c:strRef>
              <c:f>'2019年8月31日現在 (振興局別)'!$E$2:$E$3</c:f>
              <c:strCache>
                <c:ptCount val="2"/>
                <c:pt idx="1">
                  <c:v>ｶﾃｺﾞﾘｰ1</c:v>
                </c:pt>
              </c:strCache>
            </c:strRef>
          </c:tx>
          <c:spPr>
            <a:solidFill>
              <a:schemeClr val="accent3"/>
            </a:solidFill>
            <a:ln>
              <a:noFill/>
            </a:ln>
            <a:effectLst/>
          </c:spPr>
          <c:invertIfNegative val="0"/>
          <c:cat>
            <c:strRef>
              <c:f>'2019年8月31日現在 (振興局別)'!$B$4:$B$16</c:f>
              <c:strCache>
                <c:ptCount val="13"/>
                <c:pt idx="0">
                  <c:v>空知総合振興局</c:v>
                </c:pt>
                <c:pt idx="1">
                  <c:v>石狩振興局</c:v>
                </c:pt>
                <c:pt idx="2">
                  <c:v>後志総合振興局</c:v>
                </c:pt>
                <c:pt idx="3">
                  <c:v>胆振総合振興局</c:v>
                </c:pt>
                <c:pt idx="4">
                  <c:v>日高振興局</c:v>
                </c:pt>
                <c:pt idx="5">
                  <c:v>渡島総合振興局</c:v>
                </c:pt>
                <c:pt idx="6">
                  <c:v>上川総合振興局</c:v>
                </c:pt>
                <c:pt idx="7">
                  <c:v>留萌振興局</c:v>
                </c:pt>
                <c:pt idx="8">
                  <c:v>宗谷総合振興局</c:v>
                </c:pt>
                <c:pt idx="9">
                  <c:v>オホーツク総合振興局</c:v>
                </c:pt>
                <c:pt idx="10">
                  <c:v>十勝総合振興局</c:v>
                </c:pt>
                <c:pt idx="11">
                  <c:v>釧路総合振興局</c:v>
                </c:pt>
                <c:pt idx="12">
                  <c:v>根室振興局</c:v>
                </c:pt>
              </c:strCache>
            </c:strRef>
          </c:cat>
          <c:val>
            <c:numRef>
              <c:f>'2019年8月31日現在 (振興局別)'!$E$4:$E$16</c:f>
              <c:numCache>
                <c:formatCode>General</c:formatCode>
                <c:ptCount val="13"/>
                <c:pt idx="0">
                  <c:v>1</c:v>
                </c:pt>
                <c:pt idx="1">
                  <c:v>6</c:v>
                </c:pt>
                <c:pt idx="2">
                  <c:v>5</c:v>
                </c:pt>
                <c:pt idx="3">
                  <c:v>0</c:v>
                </c:pt>
                <c:pt idx="4">
                  <c:v>1</c:v>
                </c:pt>
                <c:pt idx="5">
                  <c:v>1</c:v>
                </c:pt>
                <c:pt idx="6">
                  <c:v>3</c:v>
                </c:pt>
                <c:pt idx="7">
                  <c:v>0</c:v>
                </c:pt>
                <c:pt idx="8">
                  <c:v>1</c:v>
                </c:pt>
                <c:pt idx="9">
                  <c:v>3</c:v>
                </c:pt>
                <c:pt idx="10">
                  <c:v>2</c:v>
                </c:pt>
                <c:pt idx="11">
                  <c:v>5</c:v>
                </c:pt>
                <c:pt idx="12">
                  <c:v>1</c:v>
                </c:pt>
              </c:numCache>
            </c:numRef>
          </c:val>
          <c:extLst>
            <c:ext xmlns:c16="http://schemas.microsoft.com/office/drawing/2014/chart" uri="{C3380CC4-5D6E-409C-BE32-E72D297353CC}">
              <c16:uniqueId val="{00000002-ED77-48E7-B041-A4400293237A}"/>
            </c:ext>
          </c:extLst>
        </c:ser>
        <c:ser>
          <c:idx val="3"/>
          <c:order val="3"/>
          <c:tx>
            <c:strRef>
              <c:f>'2019年8月31日現在 (振興局別)'!$F$2:$F$3</c:f>
              <c:strCache>
                <c:ptCount val="2"/>
                <c:pt idx="1">
                  <c:v>パートナー</c:v>
                </c:pt>
              </c:strCache>
            </c:strRef>
          </c:tx>
          <c:spPr>
            <a:solidFill>
              <a:schemeClr val="accent4"/>
            </a:solidFill>
            <a:ln>
              <a:noFill/>
            </a:ln>
            <a:effectLst/>
          </c:spPr>
          <c:invertIfNegative val="0"/>
          <c:cat>
            <c:strRef>
              <c:f>'2019年8月31日現在 (振興局別)'!$B$4:$B$16</c:f>
              <c:strCache>
                <c:ptCount val="13"/>
                <c:pt idx="0">
                  <c:v>空知総合振興局</c:v>
                </c:pt>
                <c:pt idx="1">
                  <c:v>石狩振興局</c:v>
                </c:pt>
                <c:pt idx="2">
                  <c:v>後志総合振興局</c:v>
                </c:pt>
                <c:pt idx="3">
                  <c:v>胆振総合振興局</c:v>
                </c:pt>
                <c:pt idx="4">
                  <c:v>日高振興局</c:v>
                </c:pt>
                <c:pt idx="5">
                  <c:v>渡島総合振興局</c:v>
                </c:pt>
                <c:pt idx="6">
                  <c:v>上川総合振興局</c:v>
                </c:pt>
                <c:pt idx="7">
                  <c:v>留萌振興局</c:v>
                </c:pt>
                <c:pt idx="8">
                  <c:v>宗谷総合振興局</c:v>
                </c:pt>
                <c:pt idx="9">
                  <c:v>オホーツク総合振興局</c:v>
                </c:pt>
                <c:pt idx="10">
                  <c:v>十勝総合振興局</c:v>
                </c:pt>
                <c:pt idx="11">
                  <c:v>釧路総合振興局</c:v>
                </c:pt>
                <c:pt idx="12">
                  <c:v>根室振興局</c:v>
                </c:pt>
              </c:strCache>
            </c:strRef>
          </c:cat>
          <c:val>
            <c:numRef>
              <c:f>'2019年8月31日現在 (振興局別)'!$F$4:$F$16</c:f>
              <c:numCache>
                <c:formatCode>General</c:formatCode>
                <c:ptCount val="13"/>
                <c:pt idx="1">
                  <c:v>3</c:v>
                </c:pt>
                <c:pt idx="2">
                  <c:v>1</c:v>
                </c:pt>
                <c:pt idx="3">
                  <c:v>1</c:v>
                </c:pt>
                <c:pt idx="4">
                  <c:v>0</c:v>
                </c:pt>
                <c:pt idx="5">
                  <c:v>3</c:v>
                </c:pt>
                <c:pt idx="6">
                  <c:v>1</c:v>
                </c:pt>
                <c:pt idx="7">
                  <c:v>4</c:v>
                </c:pt>
                <c:pt idx="8">
                  <c:v>2</c:v>
                </c:pt>
                <c:pt idx="9">
                  <c:v>1</c:v>
                </c:pt>
                <c:pt idx="10">
                  <c:v>1</c:v>
                </c:pt>
                <c:pt idx="11">
                  <c:v>0</c:v>
                </c:pt>
                <c:pt idx="12">
                  <c:v>0</c:v>
                </c:pt>
              </c:numCache>
            </c:numRef>
          </c:val>
          <c:extLst>
            <c:ext xmlns:c16="http://schemas.microsoft.com/office/drawing/2014/chart" uri="{C3380CC4-5D6E-409C-BE32-E72D297353CC}">
              <c16:uniqueId val="{00000003-ED77-48E7-B041-A4400293237A}"/>
            </c:ext>
          </c:extLst>
        </c:ser>
        <c:dLbls>
          <c:showLegendKey val="0"/>
          <c:showVal val="0"/>
          <c:showCatName val="0"/>
          <c:showSerName val="0"/>
          <c:showPercent val="0"/>
          <c:showBubbleSize val="0"/>
        </c:dLbls>
        <c:gapWidth val="150"/>
        <c:overlap val="100"/>
        <c:axId val="537796432"/>
        <c:axId val="586953592"/>
      </c:barChart>
      <c:catAx>
        <c:axId val="537796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86953592"/>
        <c:crosses val="autoZero"/>
        <c:auto val="1"/>
        <c:lblAlgn val="ctr"/>
        <c:lblOffset val="100"/>
        <c:noMultiLvlLbl val="0"/>
      </c:catAx>
      <c:valAx>
        <c:axId val="5869535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377964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7</xdr:col>
      <xdr:colOff>47625</xdr:colOff>
      <xdr:row>0</xdr:row>
      <xdr:rowOff>447674</xdr:rowOff>
    </xdr:from>
    <xdr:to>
      <xdr:col>13</xdr:col>
      <xdr:colOff>252825</xdr:colOff>
      <xdr:row>17</xdr:row>
      <xdr:rowOff>170999</xdr:rowOff>
    </xdr:to>
    <xdr:graphicFrame macro="">
      <xdr:nvGraphicFramePr>
        <xdr:cNvPr id="2" name="グラフ 1">
          <a:extLst>
            <a:ext uri="{FF2B5EF4-FFF2-40B4-BE49-F238E27FC236}">
              <a16:creationId xmlns:a16="http://schemas.microsoft.com/office/drawing/2014/main" id="{9C59E248-45CE-4D6F-BE42-D5575661B5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47625</xdr:colOff>
      <xdr:row>0</xdr:row>
      <xdr:rowOff>447674</xdr:rowOff>
    </xdr:from>
    <xdr:to>
      <xdr:col>13</xdr:col>
      <xdr:colOff>252825</xdr:colOff>
      <xdr:row>17</xdr:row>
      <xdr:rowOff>170999</xdr:rowOff>
    </xdr:to>
    <xdr:graphicFrame macro="">
      <xdr:nvGraphicFramePr>
        <xdr:cNvPr id="2" name="グラフ 1">
          <a:extLst>
            <a:ext uri="{FF2B5EF4-FFF2-40B4-BE49-F238E27FC236}">
              <a16:creationId xmlns:a16="http://schemas.microsoft.com/office/drawing/2014/main" id="{E68F968E-962D-451D-B988-CB8ED90F57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47625</xdr:colOff>
      <xdr:row>0</xdr:row>
      <xdr:rowOff>447674</xdr:rowOff>
    </xdr:from>
    <xdr:to>
      <xdr:col>13</xdr:col>
      <xdr:colOff>252825</xdr:colOff>
      <xdr:row>17</xdr:row>
      <xdr:rowOff>170999</xdr:rowOff>
    </xdr:to>
    <xdr:graphicFrame macro="">
      <xdr:nvGraphicFramePr>
        <xdr:cNvPr id="2" name="グラフ 1">
          <a:extLst>
            <a:ext uri="{FF2B5EF4-FFF2-40B4-BE49-F238E27FC236}">
              <a16:creationId xmlns:a16="http://schemas.microsoft.com/office/drawing/2014/main" id="{E88AB9A7-76AE-4341-AB7C-1D9A4BE43C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0</xdr:row>
      <xdr:rowOff>447674</xdr:rowOff>
    </xdr:from>
    <xdr:to>
      <xdr:col>13</xdr:col>
      <xdr:colOff>205200</xdr:colOff>
      <xdr:row>16</xdr:row>
      <xdr:rowOff>170999</xdr:rowOff>
    </xdr:to>
    <xdr:graphicFrame macro="">
      <xdr:nvGraphicFramePr>
        <xdr:cNvPr id="3" name="グラフ 2">
          <a:extLst>
            <a:ext uri="{FF2B5EF4-FFF2-40B4-BE49-F238E27FC236}">
              <a16:creationId xmlns:a16="http://schemas.microsoft.com/office/drawing/2014/main" id="{6E36C689-0303-401E-8723-C8786B0A39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566737</xdr:colOff>
      <xdr:row>2</xdr:row>
      <xdr:rowOff>104775</xdr:rowOff>
    </xdr:from>
    <xdr:to>
      <xdr:col>13</xdr:col>
      <xdr:colOff>338137</xdr:colOff>
      <xdr:row>13</xdr:row>
      <xdr:rowOff>228600</xdr:rowOff>
    </xdr:to>
    <xdr:graphicFrame macro="">
      <xdr:nvGraphicFramePr>
        <xdr:cNvPr id="2" name="グラフ 1">
          <a:extLst>
            <a:ext uri="{FF2B5EF4-FFF2-40B4-BE49-F238E27FC236}">
              <a16:creationId xmlns:a16="http://schemas.microsoft.com/office/drawing/2014/main" id="{6D74E8FF-90C4-4385-8D44-19458E1E0C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3762C-B738-4D6B-82FF-6B84B2C570B9}">
  <sheetPr>
    <pageSetUpPr fitToPage="1"/>
  </sheetPr>
  <dimension ref="B1:K120"/>
  <sheetViews>
    <sheetView tabSelected="1" zoomScale="80" zoomScaleNormal="80" workbookViewId="0">
      <pane ySplit="3" topLeftCell="A4" activePane="bottomLeft" state="frozen"/>
      <selection activeCell="D7" sqref="D7"/>
      <selection pane="bottomLeft" activeCell="B1" sqref="B1:I1"/>
    </sheetView>
  </sheetViews>
  <sheetFormatPr defaultRowHeight="13.5" x14ac:dyDescent="0.4"/>
  <cols>
    <col min="1" max="1" width="2.625" style="15" customWidth="1"/>
    <col min="2" max="2" width="20.625" style="15" customWidth="1"/>
    <col min="3" max="3" width="43.625" style="15" customWidth="1"/>
    <col min="4" max="4" width="42.125" style="15" customWidth="1"/>
    <col min="5" max="5" width="18.875" style="15" customWidth="1"/>
    <col min="6" max="11" width="7.625" style="14" customWidth="1"/>
    <col min="12" max="16384" width="9" style="15"/>
  </cols>
  <sheetData>
    <row r="1" spans="2:11" ht="35.25" customHeight="1" thickBot="1" x14ac:dyDescent="0.45">
      <c r="B1" s="152" t="s">
        <v>484</v>
      </c>
      <c r="C1" s="152"/>
      <c r="D1" s="152"/>
      <c r="E1" s="152"/>
      <c r="F1" s="152"/>
      <c r="G1" s="152"/>
      <c r="H1" s="152"/>
      <c r="I1" s="152"/>
    </row>
    <row r="2" spans="2:11" x14ac:dyDescent="0.4">
      <c r="B2" s="153" t="s">
        <v>20</v>
      </c>
      <c r="C2" s="149" t="s">
        <v>13</v>
      </c>
      <c r="D2" s="149" t="s">
        <v>14</v>
      </c>
      <c r="E2" s="149" t="s">
        <v>24</v>
      </c>
      <c r="F2" s="149" t="s">
        <v>18</v>
      </c>
      <c r="G2" s="149"/>
      <c r="H2" s="149"/>
      <c r="I2" s="149"/>
      <c r="J2" s="149" t="s">
        <v>19</v>
      </c>
      <c r="K2" s="150"/>
    </row>
    <row r="3" spans="2:11" ht="14.25" thickBot="1" x14ac:dyDescent="0.45">
      <c r="B3" s="154"/>
      <c r="C3" s="155"/>
      <c r="D3" s="155"/>
      <c r="E3" s="155"/>
      <c r="F3" s="26">
        <v>3</v>
      </c>
      <c r="G3" s="27">
        <v>2</v>
      </c>
      <c r="H3" s="27">
        <v>1</v>
      </c>
      <c r="I3" s="28" t="s">
        <v>15</v>
      </c>
      <c r="J3" s="46" t="s">
        <v>16</v>
      </c>
      <c r="K3" s="47" t="s">
        <v>17</v>
      </c>
    </row>
    <row r="4" spans="2:11" ht="15" customHeight="1" x14ac:dyDescent="0.4">
      <c r="B4" s="151" t="s">
        <v>0</v>
      </c>
      <c r="C4" s="16" t="s">
        <v>503</v>
      </c>
      <c r="D4" s="17" t="s">
        <v>504</v>
      </c>
      <c r="E4" s="17" t="s">
        <v>304</v>
      </c>
      <c r="F4" s="29"/>
      <c r="G4" s="30" t="s">
        <v>250</v>
      </c>
      <c r="H4" s="30"/>
      <c r="I4" s="31"/>
      <c r="J4" s="29" t="s">
        <v>250</v>
      </c>
      <c r="K4" s="49"/>
    </row>
    <row r="5" spans="2:11" ht="15" customHeight="1" x14ac:dyDescent="0.4">
      <c r="B5" s="131"/>
      <c r="C5" s="18" t="s">
        <v>355</v>
      </c>
      <c r="D5" s="18" t="s">
        <v>174</v>
      </c>
      <c r="E5" s="18" t="s">
        <v>175</v>
      </c>
      <c r="F5" s="32"/>
      <c r="G5" s="33" t="s">
        <v>250</v>
      </c>
      <c r="H5" s="33"/>
      <c r="I5" s="34"/>
      <c r="J5" s="32"/>
      <c r="K5" s="49"/>
    </row>
    <row r="6" spans="2:11" ht="15" customHeight="1" x14ac:dyDescent="0.4">
      <c r="B6" s="131"/>
      <c r="C6" s="18" t="s">
        <v>232</v>
      </c>
      <c r="D6" s="18" t="s">
        <v>233</v>
      </c>
      <c r="E6" s="18" t="s">
        <v>234</v>
      </c>
      <c r="F6" s="32"/>
      <c r="G6" s="33"/>
      <c r="H6" s="33" t="s">
        <v>250</v>
      </c>
      <c r="I6" s="34"/>
      <c r="J6" s="32" t="s">
        <v>250</v>
      </c>
      <c r="K6" s="49" t="s">
        <v>250</v>
      </c>
    </row>
    <row r="7" spans="2:11" ht="15" customHeight="1" x14ac:dyDescent="0.4">
      <c r="B7" s="131"/>
      <c r="C7" s="18" t="s">
        <v>308</v>
      </c>
      <c r="D7" s="18" t="s">
        <v>309</v>
      </c>
      <c r="E7" s="18" t="s">
        <v>310</v>
      </c>
      <c r="F7" s="32"/>
      <c r="G7" s="33"/>
      <c r="H7" s="33" t="s">
        <v>250</v>
      </c>
      <c r="I7" s="34"/>
      <c r="J7" s="32" t="s">
        <v>250</v>
      </c>
      <c r="K7" s="49"/>
    </row>
    <row r="8" spans="2:11" ht="15" customHeight="1" x14ac:dyDescent="0.4">
      <c r="B8" s="131"/>
      <c r="C8" s="18" t="s">
        <v>259</v>
      </c>
      <c r="D8" s="18" t="s">
        <v>260</v>
      </c>
      <c r="E8" s="18" t="s">
        <v>261</v>
      </c>
      <c r="F8" s="32"/>
      <c r="G8" s="33"/>
      <c r="H8" s="33"/>
      <c r="I8" s="34" t="s">
        <v>250</v>
      </c>
      <c r="J8" s="32" t="s">
        <v>250</v>
      </c>
      <c r="K8" s="49"/>
    </row>
    <row r="9" spans="2:11" ht="15" customHeight="1" x14ac:dyDescent="0.4">
      <c r="B9" s="131"/>
      <c r="C9" s="18" t="s">
        <v>318</v>
      </c>
      <c r="D9" s="18" t="s">
        <v>287</v>
      </c>
      <c r="E9" s="18"/>
      <c r="F9" s="32"/>
      <c r="G9" s="33"/>
      <c r="H9" s="33" t="s">
        <v>250</v>
      </c>
      <c r="I9" s="34"/>
      <c r="J9" s="32" t="s">
        <v>250</v>
      </c>
      <c r="K9" s="49"/>
    </row>
    <row r="10" spans="2:11" ht="15" customHeight="1" thickBot="1" x14ac:dyDescent="0.45">
      <c r="B10" s="132"/>
      <c r="C10" s="133" t="s">
        <v>249</v>
      </c>
      <c r="D10" s="133"/>
      <c r="E10" s="58">
        <f>COUNTIFS(C4:C9,"&lt;&gt;")</f>
        <v>6</v>
      </c>
      <c r="F10" s="59">
        <f t="shared" ref="F10:K10" si="0">COUNTIFS(F4:F9,"○")</f>
        <v>0</v>
      </c>
      <c r="G10" s="60">
        <f t="shared" si="0"/>
        <v>2</v>
      </c>
      <c r="H10" s="60">
        <f t="shared" si="0"/>
        <v>3</v>
      </c>
      <c r="I10" s="61">
        <f t="shared" si="0"/>
        <v>1</v>
      </c>
      <c r="J10" s="59">
        <f t="shared" si="0"/>
        <v>5</v>
      </c>
      <c r="K10" s="62">
        <f t="shared" si="0"/>
        <v>1</v>
      </c>
    </row>
    <row r="11" spans="2:11" ht="15" customHeight="1" thickTop="1" x14ac:dyDescent="0.4">
      <c r="B11" s="135"/>
      <c r="C11" s="18" t="s">
        <v>385</v>
      </c>
      <c r="D11" s="18" t="s">
        <v>408</v>
      </c>
      <c r="E11" s="18"/>
      <c r="F11" s="32" t="s">
        <v>250</v>
      </c>
      <c r="G11" s="33"/>
      <c r="H11" s="33"/>
      <c r="I11" s="34"/>
      <c r="J11" s="32" t="s">
        <v>250</v>
      </c>
      <c r="K11" s="52" t="s">
        <v>250</v>
      </c>
    </row>
    <row r="12" spans="2:11" ht="15" customHeight="1" x14ac:dyDescent="0.4">
      <c r="B12" s="135"/>
      <c r="C12" s="23" t="s">
        <v>64</v>
      </c>
      <c r="D12" s="23" t="s">
        <v>359</v>
      </c>
      <c r="E12" s="23" t="s">
        <v>66</v>
      </c>
      <c r="F12" s="40"/>
      <c r="G12" s="41" t="s">
        <v>250</v>
      </c>
      <c r="H12" s="41"/>
      <c r="I12" s="42"/>
      <c r="J12" s="40" t="s">
        <v>250</v>
      </c>
      <c r="K12" s="52" t="s">
        <v>250</v>
      </c>
    </row>
    <row r="13" spans="2:11" ht="15" customHeight="1" x14ac:dyDescent="0.4">
      <c r="B13" s="135"/>
      <c r="C13" s="18" t="s">
        <v>70</v>
      </c>
      <c r="D13" s="18" t="s">
        <v>460</v>
      </c>
      <c r="E13" s="18" t="s">
        <v>72</v>
      </c>
      <c r="F13" s="32"/>
      <c r="G13" s="33" t="s">
        <v>250</v>
      </c>
      <c r="H13" s="33"/>
      <c r="I13" s="34"/>
      <c r="J13" s="32" t="s">
        <v>250</v>
      </c>
      <c r="K13" s="49"/>
    </row>
    <row r="14" spans="2:11" ht="15" customHeight="1" x14ac:dyDescent="0.4">
      <c r="B14" s="135"/>
      <c r="C14" s="18" t="s">
        <v>453</v>
      </c>
      <c r="D14" s="18" t="s">
        <v>461</v>
      </c>
      <c r="E14" s="18" t="s">
        <v>454</v>
      </c>
      <c r="F14" s="32"/>
      <c r="G14" s="33"/>
      <c r="H14" s="33" t="s">
        <v>250</v>
      </c>
      <c r="I14" s="34"/>
      <c r="J14" s="32" t="s">
        <v>250</v>
      </c>
      <c r="K14" s="49" t="s">
        <v>250</v>
      </c>
    </row>
    <row r="15" spans="2:11" ht="15" customHeight="1" x14ac:dyDescent="0.4">
      <c r="B15" s="135"/>
      <c r="C15" s="18" t="s">
        <v>334</v>
      </c>
      <c r="D15" s="18" t="s">
        <v>519</v>
      </c>
      <c r="E15" s="18"/>
      <c r="F15" s="32"/>
      <c r="G15" s="33"/>
      <c r="H15" s="33"/>
      <c r="I15" s="99" t="s">
        <v>250</v>
      </c>
      <c r="J15" s="32" t="s">
        <v>250</v>
      </c>
      <c r="K15" s="49" t="s">
        <v>250</v>
      </c>
    </row>
    <row r="16" spans="2:11" ht="15" customHeight="1" x14ac:dyDescent="0.4">
      <c r="B16" s="135"/>
      <c r="C16" s="18" t="s">
        <v>337</v>
      </c>
      <c r="D16" s="18" t="s">
        <v>338</v>
      </c>
      <c r="E16" s="18"/>
      <c r="F16" s="32"/>
      <c r="G16" s="33"/>
      <c r="H16" s="33"/>
      <c r="I16" s="99" t="s">
        <v>250</v>
      </c>
      <c r="J16" s="32" t="s">
        <v>250</v>
      </c>
      <c r="K16" s="49" t="s">
        <v>250</v>
      </c>
    </row>
    <row r="17" spans="2:11" ht="15" customHeight="1" x14ac:dyDescent="0.4">
      <c r="B17" s="135"/>
      <c r="C17" s="25" t="s">
        <v>384</v>
      </c>
      <c r="D17" s="18" t="s">
        <v>382</v>
      </c>
      <c r="E17" s="18"/>
      <c r="F17" s="32" t="s">
        <v>250</v>
      </c>
      <c r="G17" s="33"/>
      <c r="H17" s="33"/>
      <c r="I17" s="34"/>
      <c r="J17" s="32" t="s">
        <v>250</v>
      </c>
      <c r="K17" s="49" t="s">
        <v>250</v>
      </c>
    </row>
    <row r="18" spans="2:11" ht="15" customHeight="1" x14ac:dyDescent="0.4">
      <c r="B18" s="135"/>
      <c r="C18" s="18" t="s">
        <v>515</v>
      </c>
      <c r="D18" s="18" t="s">
        <v>86</v>
      </c>
      <c r="E18" s="18" t="s">
        <v>87</v>
      </c>
      <c r="F18" s="32"/>
      <c r="G18" s="33"/>
      <c r="H18" s="33" t="s">
        <v>250</v>
      </c>
      <c r="I18" s="34"/>
      <c r="J18" s="32"/>
      <c r="K18" s="49"/>
    </row>
    <row r="19" spans="2:11" ht="15" customHeight="1" x14ac:dyDescent="0.4">
      <c r="B19" s="135"/>
      <c r="C19" s="18" t="s">
        <v>520</v>
      </c>
      <c r="D19" s="18" t="s">
        <v>521</v>
      </c>
      <c r="E19" s="18"/>
      <c r="F19" s="32"/>
      <c r="G19" s="33"/>
      <c r="H19" s="33"/>
      <c r="I19" s="99" t="s">
        <v>250</v>
      </c>
      <c r="J19" s="32"/>
      <c r="K19" s="49"/>
    </row>
    <row r="20" spans="2:11" ht="15" customHeight="1" x14ac:dyDescent="0.4">
      <c r="B20" s="135"/>
      <c r="C20" s="18" t="s">
        <v>330</v>
      </c>
      <c r="D20" s="18" t="s">
        <v>331</v>
      </c>
      <c r="E20" s="18"/>
      <c r="F20" s="32"/>
      <c r="G20" s="33"/>
      <c r="H20" s="33"/>
      <c r="I20" s="99" t="s">
        <v>250</v>
      </c>
      <c r="J20" s="32" t="s">
        <v>250</v>
      </c>
      <c r="K20" s="49" t="s">
        <v>250</v>
      </c>
    </row>
    <row r="21" spans="2:11" ht="30" customHeight="1" x14ac:dyDescent="0.4">
      <c r="B21" s="135"/>
      <c r="C21" s="25" t="s">
        <v>470</v>
      </c>
      <c r="D21" s="18" t="s">
        <v>89</v>
      </c>
      <c r="E21" s="18" t="s">
        <v>90</v>
      </c>
      <c r="F21" s="32"/>
      <c r="G21" s="33"/>
      <c r="H21" s="33"/>
      <c r="I21" s="99" t="s">
        <v>250</v>
      </c>
      <c r="J21" s="32" t="s">
        <v>250</v>
      </c>
      <c r="K21" s="49"/>
    </row>
    <row r="22" spans="2:11" ht="15" customHeight="1" x14ac:dyDescent="0.4">
      <c r="B22" s="135"/>
      <c r="C22" s="25" t="s">
        <v>141</v>
      </c>
      <c r="D22" s="18" t="s">
        <v>121</v>
      </c>
      <c r="E22" s="18" t="s">
        <v>122</v>
      </c>
      <c r="F22" s="32"/>
      <c r="G22" s="33"/>
      <c r="H22" s="33" t="s">
        <v>250</v>
      </c>
      <c r="I22" s="34"/>
      <c r="J22" s="32" t="s">
        <v>250</v>
      </c>
      <c r="K22" s="49"/>
    </row>
    <row r="23" spans="2:11" ht="15" customHeight="1" x14ac:dyDescent="0.4">
      <c r="B23" s="135"/>
      <c r="C23" s="25" t="s">
        <v>142</v>
      </c>
      <c r="D23" s="18" t="s">
        <v>123</v>
      </c>
      <c r="E23" s="18" t="s">
        <v>124</v>
      </c>
      <c r="F23" s="32"/>
      <c r="G23" s="33"/>
      <c r="H23" s="33" t="s">
        <v>250</v>
      </c>
      <c r="I23" s="34"/>
      <c r="J23" s="32" t="s">
        <v>250</v>
      </c>
      <c r="K23" s="49"/>
    </row>
    <row r="24" spans="2:11" ht="15" customHeight="1" x14ac:dyDescent="0.4">
      <c r="B24" s="135"/>
      <c r="C24" s="18" t="s">
        <v>291</v>
      </c>
      <c r="D24" s="18" t="s">
        <v>292</v>
      </c>
      <c r="E24" s="18"/>
      <c r="F24" s="32"/>
      <c r="G24" s="33"/>
      <c r="H24" s="33"/>
      <c r="I24" s="34" t="s">
        <v>250</v>
      </c>
      <c r="J24" s="32" t="s">
        <v>250</v>
      </c>
      <c r="K24" s="49"/>
    </row>
    <row r="25" spans="2:11" ht="15" customHeight="1" x14ac:dyDescent="0.4">
      <c r="B25" s="135"/>
      <c r="C25" s="18" t="s">
        <v>339</v>
      </c>
      <c r="D25" s="18" t="s">
        <v>290</v>
      </c>
      <c r="E25" s="18" t="s">
        <v>376</v>
      </c>
      <c r="F25" s="32"/>
      <c r="G25" s="33"/>
      <c r="H25" s="33"/>
      <c r="I25" s="34" t="s">
        <v>250</v>
      </c>
      <c r="J25" s="32" t="s">
        <v>250</v>
      </c>
      <c r="K25" s="49" t="s">
        <v>250</v>
      </c>
    </row>
    <row r="26" spans="2:11" ht="15" customHeight="1" thickBot="1" x14ac:dyDescent="0.45">
      <c r="B26" s="136"/>
      <c r="C26" s="137" t="s">
        <v>249</v>
      </c>
      <c r="D26" s="137"/>
      <c r="E26" s="63">
        <f>COUNTIFS(C11:C25,"&lt;&gt;")</f>
        <v>15</v>
      </c>
      <c r="F26" s="64">
        <f>COUNTIFS(F11:F25,"○")</f>
        <v>2</v>
      </c>
      <c r="G26" s="65">
        <f>COUNTIFS(G11:G25,"○")</f>
        <v>2</v>
      </c>
      <c r="H26" s="65">
        <f>COUNTIFS(H11:H25,"○")</f>
        <v>4</v>
      </c>
      <c r="I26" s="66">
        <f>COUNTIFS(I11:I25,"○")</f>
        <v>7</v>
      </c>
      <c r="J26" s="64">
        <f>COUNTIFS(J11:J25,"○")</f>
        <v>13</v>
      </c>
      <c r="K26" s="67">
        <f>COUNTIFS(K11:K25,"○")</f>
        <v>8</v>
      </c>
    </row>
    <row r="27" spans="2:11" ht="15" customHeight="1" thickTop="1" x14ac:dyDescent="0.4">
      <c r="B27" s="142" t="s">
        <v>2</v>
      </c>
      <c r="C27" s="19" t="s">
        <v>496</v>
      </c>
      <c r="D27" s="19" t="s">
        <v>497</v>
      </c>
      <c r="E27" s="19" t="s">
        <v>143</v>
      </c>
      <c r="F27" s="37"/>
      <c r="G27" s="38" t="s">
        <v>250</v>
      </c>
      <c r="H27" s="38"/>
      <c r="I27" s="39"/>
      <c r="J27" s="37"/>
      <c r="K27" s="51"/>
    </row>
    <row r="28" spans="2:11" ht="15" customHeight="1" x14ac:dyDescent="0.4">
      <c r="B28" s="138"/>
      <c r="C28" s="18" t="s">
        <v>498</v>
      </c>
      <c r="D28" s="18" t="s">
        <v>145</v>
      </c>
      <c r="E28" s="18" t="s">
        <v>499</v>
      </c>
      <c r="F28" s="32"/>
      <c r="G28" s="33" t="s">
        <v>250</v>
      </c>
      <c r="H28" s="33"/>
      <c r="I28" s="34"/>
      <c r="J28" s="32" t="s">
        <v>250</v>
      </c>
      <c r="K28" s="49" t="s">
        <v>250</v>
      </c>
    </row>
    <row r="29" spans="2:11" ht="15" customHeight="1" x14ac:dyDescent="0.4">
      <c r="B29" s="138"/>
      <c r="C29" s="18" t="s">
        <v>507</v>
      </c>
      <c r="D29" s="18" t="s">
        <v>33</v>
      </c>
      <c r="E29" s="18" t="s">
        <v>508</v>
      </c>
      <c r="F29" s="32"/>
      <c r="G29" s="33"/>
      <c r="H29" s="33" t="s">
        <v>250</v>
      </c>
      <c r="I29" s="34"/>
      <c r="J29" s="32"/>
      <c r="K29" s="49"/>
    </row>
    <row r="30" spans="2:11" ht="15" customHeight="1" x14ac:dyDescent="0.4">
      <c r="B30" s="138"/>
      <c r="C30" s="18" t="s">
        <v>147</v>
      </c>
      <c r="D30" s="18" t="s">
        <v>148</v>
      </c>
      <c r="E30" s="18" t="s">
        <v>149</v>
      </c>
      <c r="F30" s="32"/>
      <c r="G30" s="33"/>
      <c r="H30" s="33" t="s">
        <v>250</v>
      </c>
      <c r="I30" s="34"/>
      <c r="J30" s="32"/>
      <c r="K30" s="49"/>
    </row>
    <row r="31" spans="2:11" ht="15" customHeight="1" x14ac:dyDescent="0.4">
      <c r="B31" s="138"/>
      <c r="C31" s="18" t="s">
        <v>430</v>
      </c>
      <c r="D31" s="18" t="s">
        <v>506</v>
      </c>
      <c r="E31" s="18" t="s">
        <v>193</v>
      </c>
      <c r="F31" s="32"/>
      <c r="G31" s="33" t="s">
        <v>250</v>
      </c>
      <c r="H31" s="33"/>
      <c r="I31" s="34"/>
      <c r="J31" s="32" t="s">
        <v>250</v>
      </c>
      <c r="K31" s="49"/>
    </row>
    <row r="32" spans="2:11" ht="15" customHeight="1" x14ac:dyDescent="0.4">
      <c r="B32" s="138"/>
      <c r="C32" s="18" t="s">
        <v>207</v>
      </c>
      <c r="D32" s="18" t="s">
        <v>315</v>
      </c>
      <c r="E32" s="18" t="s">
        <v>209</v>
      </c>
      <c r="F32" s="32"/>
      <c r="G32" s="33" t="s">
        <v>250</v>
      </c>
      <c r="H32" s="33"/>
      <c r="I32" s="34"/>
      <c r="J32" s="32" t="s">
        <v>250</v>
      </c>
      <c r="K32" s="49"/>
    </row>
    <row r="33" spans="2:11" ht="15" customHeight="1" x14ac:dyDescent="0.4">
      <c r="B33" s="138"/>
      <c r="C33" s="18" t="s">
        <v>500</v>
      </c>
      <c r="D33" s="18" t="s">
        <v>151</v>
      </c>
      <c r="E33" s="18" t="s">
        <v>152</v>
      </c>
      <c r="F33" s="32"/>
      <c r="G33" s="33" t="s">
        <v>250</v>
      </c>
      <c r="H33" s="33"/>
      <c r="I33" s="34"/>
      <c r="J33" s="32" t="s">
        <v>250</v>
      </c>
      <c r="K33" s="49" t="s">
        <v>250</v>
      </c>
    </row>
    <row r="34" spans="2:11" ht="15" customHeight="1" x14ac:dyDescent="0.4">
      <c r="B34" s="138"/>
      <c r="C34" s="18" t="s">
        <v>319</v>
      </c>
      <c r="D34" s="18" t="s">
        <v>113</v>
      </c>
      <c r="E34" s="18" t="s">
        <v>114</v>
      </c>
      <c r="F34" s="32"/>
      <c r="G34" s="33"/>
      <c r="H34" s="33" t="s">
        <v>250</v>
      </c>
      <c r="I34" s="34"/>
      <c r="J34" s="32" t="s">
        <v>250</v>
      </c>
      <c r="K34" s="49"/>
    </row>
    <row r="35" spans="2:11" ht="15" customHeight="1" x14ac:dyDescent="0.4">
      <c r="B35" s="138"/>
      <c r="C35" s="18" t="s">
        <v>435</v>
      </c>
      <c r="D35" s="18" t="s">
        <v>316</v>
      </c>
      <c r="E35" s="18" t="s">
        <v>317</v>
      </c>
      <c r="F35" s="32"/>
      <c r="G35" s="33"/>
      <c r="H35" s="33" t="s">
        <v>250</v>
      </c>
      <c r="I35" s="34"/>
      <c r="J35" s="32"/>
      <c r="K35" s="49"/>
    </row>
    <row r="36" spans="2:11" ht="15" customHeight="1" x14ac:dyDescent="0.4">
      <c r="B36" s="138"/>
      <c r="C36" s="18" t="s">
        <v>510</v>
      </c>
      <c r="D36" s="18" t="s">
        <v>463</v>
      </c>
      <c r="E36" s="18" t="s">
        <v>50</v>
      </c>
      <c r="F36" s="32"/>
      <c r="G36" s="33"/>
      <c r="H36" s="33" t="s">
        <v>250</v>
      </c>
      <c r="I36" s="34"/>
      <c r="J36" s="32" t="s">
        <v>250</v>
      </c>
      <c r="K36" s="49" t="s">
        <v>250</v>
      </c>
    </row>
    <row r="37" spans="2:11" ht="15" customHeight="1" x14ac:dyDescent="0.4">
      <c r="B37" s="138"/>
      <c r="C37" s="18" t="s">
        <v>348</v>
      </c>
      <c r="D37" s="18" t="s">
        <v>154</v>
      </c>
      <c r="E37" s="18" t="s">
        <v>155</v>
      </c>
      <c r="F37" s="32"/>
      <c r="G37" s="33"/>
      <c r="H37" s="33"/>
      <c r="I37" s="34" t="s">
        <v>250</v>
      </c>
      <c r="J37" s="32" t="s">
        <v>250</v>
      </c>
      <c r="K37" s="49"/>
    </row>
    <row r="38" spans="2:11" ht="15" customHeight="1" x14ac:dyDescent="0.4">
      <c r="B38" s="138"/>
      <c r="C38" s="18" t="s">
        <v>254</v>
      </c>
      <c r="D38" s="18" t="s">
        <v>255</v>
      </c>
      <c r="E38" s="18"/>
      <c r="F38" s="32"/>
      <c r="G38" s="33"/>
      <c r="H38" s="33"/>
      <c r="I38" s="34" t="s">
        <v>250</v>
      </c>
      <c r="J38" s="32" t="s">
        <v>250</v>
      </c>
      <c r="K38" s="49"/>
    </row>
    <row r="39" spans="2:11" ht="15" customHeight="1" thickBot="1" x14ac:dyDescent="0.45">
      <c r="B39" s="143"/>
      <c r="C39" s="144" t="s">
        <v>249</v>
      </c>
      <c r="D39" s="144"/>
      <c r="E39" s="68">
        <f>COUNTIFS(C27:C38,"&lt;&gt;")</f>
        <v>12</v>
      </c>
      <c r="F39" s="69">
        <f t="shared" ref="F39:K39" si="1">COUNTIFS(F27:F38,"○")</f>
        <v>0</v>
      </c>
      <c r="G39" s="70">
        <f t="shared" si="1"/>
        <v>5</v>
      </c>
      <c r="H39" s="70">
        <f t="shared" si="1"/>
        <v>5</v>
      </c>
      <c r="I39" s="71">
        <f t="shared" si="1"/>
        <v>2</v>
      </c>
      <c r="J39" s="69">
        <f t="shared" si="1"/>
        <v>8</v>
      </c>
      <c r="K39" s="72">
        <f t="shared" si="1"/>
        <v>3</v>
      </c>
    </row>
    <row r="40" spans="2:11" ht="15" customHeight="1" thickTop="1" x14ac:dyDescent="0.4">
      <c r="B40" s="122" t="s">
        <v>3</v>
      </c>
      <c r="C40" s="21" t="s">
        <v>493</v>
      </c>
      <c r="D40" s="21" t="s">
        <v>494</v>
      </c>
      <c r="E40" s="19"/>
      <c r="F40" s="37"/>
      <c r="G40" s="38" t="s">
        <v>250</v>
      </c>
      <c r="H40" s="38"/>
      <c r="I40" s="39"/>
      <c r="J40" s="37"/>
      <c r="K40" s="51" t="s">
        <v>250</v>
      </c>
    </row>
    <row r="41" spans="2:11" ht="15" customHeight="1" x14ac:dyDescent="0.4">
      <c r="B41" s="123"/>
      <c r="C41" s="18" t="s">
        <v>130</v>
      </c>
      <c r="D41" s="18" t="s">
        <v>131</v>
      </c>
      <c r="E41" s="18" t="s">
        <v>132</v>
      </c>
      <c r="F41" s="32"/>
      <c r="G41" s="33" t="s">
        <v>250</v>
      </c>
      <c r="H41" s="33"/>
      <c r="I41" s="34"/>
      <c r="J41" s="32" t="s">
        <v>250</v>
      </c>
      <c r="K41" s="49" t="s">
        <v>250</v>
      </c>
    </row>
    <row r="42" spans="2:11" ht="15" customHeight="1" x14ac:dyDescent="0.4">
      <c r="B42" s="123"/>
      <c r="C42" s="18" t="s">
        <v>501</v>
      </c>
      <c r="D42" s="18" t="s">
        <v>302</v>
      </c>
      <c r="E42" s="18" t="s">
        <v>502</v>
      </c>
      <c r="F42" s="32"/>
      <c r="G42" s="33" t="s">
        <v>250</v>
      </c>
      <c r="H42" s="33"/>
      <c r="I42" s="34"/>
      <c r="J42" s="32"/>
      <c r="K42" s="49" t="s">
        <v>250</v>
      </c>
    </row>
    <row r="43" spans="2:11" ht="15" customHeight="1" x14ac:dyDescent="0.4">
      <c r="B43" s="123"/>
      <c r="C43" s="18" t="s">
        <v>505</v>
      </c>
      <c r="D43" s="18" t="s">
        <v>183</v>
      </c>
      <c r="E43" s="18" t="s">
        <v>184</v>
      </c>
      <c r="F43" s="32"/>
      <c r="G43" s="33" t="s">
        <v>250</v>
      </c>
      <c r="H43" s="33"/>
      <c r="I43" s="34"/>
      <c r="J43" s="32" t="s">
        <v>250</v>
      </c>
      <c r="K43" s="49" t="s">
        <v>250</v>
      </c>
    </row>
    <row r="44" spans="2:11" ht="15" customHeight="1" x14ac:dyDescent="0.4">
      <c r="B44" s="123"/>
      <c r="C44" s="18" t="s">
        <v>433</v>
      </c>
      <c r="D44" s="18" t="s">
        <v>390</v>
      </c>
      <c r="E44" s="18" t="s">
        <v>391</v>
      </c>
      <c r="F44" s="32"/>
      <c r="G44" s="33"/>
      <c r="H44" s="33" t="s">
        <v>250</v>
      </c>
      <c r="I44" s="34"/>
      <c r="J44" s="32"/>
      <c r="K44" s="49"/>
    </row>
    <row r="45" spans="2:11" ht="15" customHeight="1" x14ac:dyDescent="0.4">
      <c r="B45" s="123"/>
      <c r="C45" s="18" t="s">
        <v>323</v>
      </c>
      <c r="D45" s="18" t="s">
        <v>324</v>
      </c>
      <c r="E45" s="18" t="s">
        <v>457</v>
      </c>
      <c r="F45" s="32"/>
      <c r="G45" s="33"/>
      <c r="H45" s="33" t="s">
        <v>250</v>
      </c>
      <c r="I45" s="34"/>
      <c r="J45" s="32"/>
      <c r="K45" s="49"/>
    </row>
    <row r="46" spans="2:11" ht="15" customHeight="1" x14ac:dyDescent="0.4">
      <c r="B46" s="123"/>
      <c r="C46" s="25" t="s">
        <v>395</v>
      </c>
      <c r="D46" s="18" t="s">
        <v>394</v>
      </c>
      <c r="E46" s="18" t="s">
        <v>456</v>
      </c>
      <c r="F46" s="32"/>
      <c r="G46" s="33"/>
      <c r="H46" s="33" t="s">
        <v>250</v>
      </c>
      <c r="I46" s="34"/>
      <c r="J46" s="32"/>
      <c r="K46" s="49"/>
    </row>
    <row r="47" spans="2:11" ht="15" customHeight="1" x14ac:dyDescent="0.4">
      <c r="B47" s="123"/>
      <c r="C47" s="18" t="s">
        <v>225</v>
      </c>
      <c r="D47" s="18" t="s">
        <v>226</v>
      </c>
      <c r="E47" s="18"/>
      <c r="F47" s="32"/>
      <c r="G47" s="33"/>
      <c r="H47" s="33"/>
      <c r="I47" s="34" t="s">
        <v>250</v>
      </c>
      <c r="J47" s="32" t="s">
        <v>250</v>
      </c>
      <c r="K47" s="49"/>
    </row>
    <row r="48" spans="2:11" ht="15" customHeight="1" x14ac:dyDescent="0.4">
      <c r="B48" s="123"/>
      <c r="C48" s="18" t="s">
        <v>264</v>
      </c>
      <c r="D48" s="18" t="s">
        <v>265</v>
      </c>
      <c r="E48" s="18" t="s">
        <v>482</v>
      </c>
      <c r="F48" s="32"/>
      <c r="G48" s="33"/>
      <c r="H48" s="33"/>
      <c r="I48" s="34" t="s">
        <v>250</v>
      </c>
      <c r="J48" s="32" t="s">
        <v>250</v>
      </c>
      <c r="K48" s="49"/>
    </row>
    <row r="49" spans="2:11" ht="15" customHeight="1" thickBot="1" x14ac:dyDescent="0.45">
      <c r="B49" s="124"/>
      <c r="C49" s="125" t="s">
        <v>249</v>
      </c>
      <c r="D49" s="125"/>
      <c r="E49" s="73">
        <f>COUNTIFS(C40:C48,"&lt;&gt;")</f>
        <v>9</v>
      </c>
      <c r="F49" s="74">
        <f t="shared" ref="F49:K49" si="2">COUNTIFS(F40:F48,"○")</f>
        <v>0</v>
      </c>
      <c r="G49" s="75">
        <f t="shared" si="2"/>
        <v>4</v>
      </c>
      <c r="H49" s="75">
        <f t="shared" si="2"/>
        <v>3</v>
      </c>
      <c r="I49" s="76">
        <f t="shared" si="2"/>
        <v>2</v>
      </c>
      <c r="J49" s="74">
        <f t="shared" si="2"/>
        <v>4</v>
      </c>
      <c r="K49" s="77">
        <f t="shared" si="2"/>
        <v>4</v>
      </c>
    </row>
    <row r="50" spans="2:11" ht="15" customHeight="1" thickTop="1" x14ac:dyDescent="0.4">
      <c r="B50" s="126" t="s">
        <v>4</v>
      </c>
      <c r="C50" s="19" t="s">
        <v>518</v>
      </c>
      <c r="D50" s="19" t="s">
        <v>186</v>
      </c>
      <c r="E50" s="19" t="s">
        <v>187</v>
      </c>
      <c r="F50" s="37"/>
      <c r="G50" s="38"/>
      <c r="H50" s="38" t="s">
        <v>250</v>
      </c>
      <c r="I50" s="39"/>
      <c r="J50" s="37" t="s">
        <v>250</v>
      </c>
      <c r="K50" s="51" t="s">
        <v>250</v>
      </c>
    </row>
    <row r="51" spans="2:11" ht="15" customHeight="1" x14ac:dyDescent="0.4">
      <c r="B51" s="127"/>
      <c r="C51" s="18" t="s">
        <v>402</v>
      </c>
      <c r="D51" s="15" t="s">
        <v>297</v>
      </c>
      <c r="E51" s="92"/>
      <c r="F51" s="93"/>
      <c r="G51" s="94"/>
      <c r="H51" s="94"/>
      <c r="I51" s="34" t="s">
        <v>250</v>
      </c>
      <c r="J51" s="40" t="s">
        <v>250</v>
      </c>
      <c r="K51" s="95"/>
    </row>
    <row r="52" spans="2:11" ht="15" customHeight="1" thickBot="1" x14ac:dyDescent="0.45">
      <c r="B52" s="128"/>
      <c r="C52" s="129" t="s">
        <v>249</v>
      </c>
      <c r="D52" s="129"/>
      <c r="E52" s="78">
        <f>COUNTIFS(C50:C51,"&lt;&gt;")</f>
        <v>2</v>
      </c>
      <c r="F52" s="79">
        <f>COUNTIFS(F50:F51,"○")</f>
        <v>0</v>
      </c>
      <c r="G52" s="80">
        <f>COUNTIFS(C50:G51,"○")</f>
        <v>0</v>
      </c>
      <c r="H52" s="80">
        <f>COUNTIFS(H50:H51,"○")</f>
        <v>1</v>
      </c>
      <c r="I52" s="81">
        <f>COUNTIFS(I50:I51,"○")</f>
        <v>1</v>
      </c>
      <c r="J52" s="79">
        <f>COUNTIFS(J50:J51,"○")</f>
        <v>2</v>
      </c>
      <c r="K52" s="82">
        <f>COUNTIFS(K50:K51,"○")</f>
        <v>1</v>
      </c>
    </row>
    <row r="53" spans="2:11" ht="15" customHeight="1" thickTop="1" x14ac:dyDescent="0.4">
      <c r="B53" s="145" t="s">
        <v>283</v>
      </c>
      <c r="C53" s="19" t="s">
        <v>509</v>
      </c>
      <c r="D53" s="19" t="s">
        <v>285</v>
      </c>
      <c r="E53" s="19" t="s">
        <v>286</v>
      </c>
      <c r="F53" s="37"/>
      <c r="G53" s="38"/>
      <c r="H53" s="38" t="s">
        <v>250</v>
      </c>
      <c r="I53" s="39"/>
      <c r="J53" s="37" t="s">
        <v>250</v>
      </c>
      <c r="K53" s="51"/>
    </row>
    <row r="54" spans="2:11" ht="15" customHeight="1" x14ac:dyDescent="0.4">
      <c r="B54" s="146"/>
      <c r="C54" s="18" t="s">
        <v>320</v>
      </c>
      <c r="D54" s="15" t="s">
        <v>288</v>
      </c>
      <c r="E54" s="92"/>
      <c r="F54" s="93"/>
      <c r="G54" s="94"/>
      <c r="H54" s="41" t="s">
        <v>250</v>
      </c>
      <c r="I54" s="42"/>
      <c r="J54" s="40" t="s">
        <v>250</v>
      </c>
      <c r="K54" s="95"/>
    </row>
    <row r="55" spans="2:11" ht="15" customHeight="1" thickBot="1" x14ac:dyDescent="0.45">
      <c r="B55" s="147"/>
      <c r="C55" s="148" t="s">
        <v>249</v>
      </c>
      <c r="D55" s="148"/>
      <c r="E55" s="88">
        <f>COUNTIFS(C53:C54,"&lt;&gt;")</f>
        <v>2</v>
      </c>
      <c r="F55" s="96">
        <f t="shared" ref="F55:K55" si="3">COUNTIFS(F53:F54,"○")</f>
        <v>0</v>
      </c>
      <c r="G55" s="89">
        <f t="shared" si="3"/>
        <v>0</v>
      </c>
      <c r="H55" s="97">
        <f t="shared" si="3"/>
        <v>2</v>
      </c>
      <c r="I55" s="90">
        <f t="shared" si="3"/>
        <v>0</v>
      </c>
      <c r="J55" s="96">
        <f t="shared" si="3"/>
        <v>2</v>
      </c>
      <c r="K55" s="91">
        <f t="shared" si="3"/>
        <v>0</v>
      </c>
    </row>
    <row r="56" spans="2:11" ht="15" customHeight="1" thickTop="1" x14ac:dyDescent="0.4">
      <c r="B56" s="130" t="s">
        <v>12</v>
      </c>
      <c r="C56" s="19" t="s">
        <v>56</v>
      </c>
      <c r="D56" s="19" t="s">
        <v>57</v>
      </c>
      <c r="E56" s="19" t="s">
        <v>58</v>
      </c>
      <c r="F56" s="37"/>
      <c r="G56" s="38" t="s">
        <v>250</v>
      </c>
      <c r="H56" s="38"/>
      <c r="I56" s="39"/>
      <c r="J56" s="37" t="s">
        <v>250</v>
      </c>
      <c r="K56" s="51" t="s">
        <v>250</v>
      </c>
    </row>
    <row r="57" spans="2:11" ht="15" customHeight="1" x14ac:dyDescent="0.4">
      <c r="B57" s="131"/>
      <c r="C57" s="23" t="s">
        <v>268</v>
      </c>
      <c r="D57" s="23" t="s">
        <v>52</v>
      </c>
      <c r="E57" s="23" t="s">
        <v>54</v>
      </c>
      <c r="F57" s="40"/>
      <c r="G57" s="41" t="s">
        <v>250</v>
      </c>
      <c r="H57" s="41"/>
      <c r="I57" s="42"/>
      <c r="J57" s="40" t="s">
        <v>250</v>
      </c>
      <c r="K57" s="52" t="s">
        <v>250</v>
      </c>
    </row>
    <row r="58" spans="2:11" ht="15" customHeight="1" x14ac:dyDescent="0.4">
      <c r="B58" s="131"/>
      <c r="C58" s="18" t="s">
        <v>387</v>
      </c>
      <c r="D58" s="18" t="s">
        <v>52</v>
      </c>
      <c r="E58" s="18" t="s">
        <v>54</v>
      </c>
      <c r="F58" s="32"/>
      <c r="G58" s="41" t="s">
        <v>250</v>
      </c>
      <c r="H58" s="33"/>
      <c r="I58" s="34"/>
      <c r="J58" s="32" t="s">
        <v>250</v>
      </c>
      <c r="K58" s="49" t="s">
        <v>250</v>
      </c>
    </row>
    <row r="59" spans="2:11" ht="15" customHeight="1" x14ac:dyDescent="0.4">
      <c r="B59" s="131"/>
      <c r="C59" s="18" t="s">
        <v>396</v>
      </c>
      <c r="D59" s="18" t="s">
        <v>52</v>
      </c>
      <c r="E59" s="18" t="s">
        <v>54</v>
      </c>
      <c r="F59" s="32"/>
      <c r="G59" s="41"/>
      <c r="H59" s="33"/>
      <c r="I59" s="34" t="s">
        <v>250</v>
      </c>
      <c r="J59" s="32" t="s">
        <v>250</v>
      </c>
      <c r="K59" s="49" t="s">
        <v>250</v>
      </c>
    </row>
    <row r="60" spans="2:11" ht="15" customHeight="1" x14ac:dyDescent="0.4">
      <c r="B60" s="131"/>
      <c r="C60" s="18" t="s">
        <v>67</v>
      </c>
      <c r="D60" s="18" t="s">
        <v>68</v>
      </c>
      <c r="E60" s="18" t="s">
        <v>69</v>
      </c>
      <c r="F60" s="32"/>
      <c r="G60" s="33" t="s">
        <v>250</v>
      </c>
      <c r="H60" s="33"/>
      <c r="I60" s="34"/>
      <c r="J60" s="32" t="s">
        <v>250</v>
      </c>
      <c r="K60" s="49" t="s">
        <v>250</v>
      </c>
    </row>
    <row r="61" spans="2:11" ht="15" customHeight="1" x14ac:dyDescent="0.4">
      <c r="B61" s="131"/>
      <c r="C61" s="18" t="s">
        <v>495</v>
      </c>
      <c r="D61" s="18" t="s">
        <v>137</v>
      </c>
      <c r="E61" s="18" t="s">
        <v>138</v>
      </c>
      <c r="F61" s="32"/>
      <c r="G61" s="33" t="s">
        <v>250</v>
      </c>
      <c r="H61" s="33"/>
      <c r="I61" s="34"/>
      <c r="J61" s="32" t="s">
        <v>250</v>
      </c>
      <c r="K61" s="49"/>
    </row>
    <row r="62" spans="2:11" ht="15" customHeight="1" x14ac:dyDescent="0.4">
      <c r="B62" s="131"/>
      <c r="C62" s="18" t="s">
        <v>229</v>
      </c>
      <c r="D62" s="18" t="s">
        <v>230</v>
      </c>
      <c r="E62" s="18" t="s">
        <v>392</v>
      </c>
      <c r="F62" s="32"/>
      <c r="G62" s="33"/>
      <c r="H62" s="33" t="s">
        <v>250</v>
      </c>
      <c r="I62" s="34"/>
      <c r="J62" s="32" t="s">
        <v>250</v>
      </c>
      <c r="K62" s="49" t="s">
        <v>250</v>
      </c>
    </row>
    <row r="63" spans="2:11" ht="15" customHeight="1" x14ac:dyDescent="0.4">
      <c r="B63" s="131"/>
      <c r="C63" s="18" t="s">
        <v>91</v>
      </c>
      <c r="D63" s="18" t="s">
        <v>92</v>
      </c>
      <c r="E63" s="18" t="s">
        <v>93</v>
      </c>
      <c r="F63" s="32"/>
      <c r="G63" s="33"/>
      <c r="H63" s="33"/>
      <c r="I63" s="34" t="s">
        <v>250</v>
      </c>
      <c r="J63" s="32" t="s">
        <v>250</v>
      </c>
      <c r="K63" s="49" t="s">
        <v>250</v>
      </c>
    </row>
    <row r="64" spans="2:11" ht="15" customHeight="1" thickBot="1" x14ac:dyDescent="0.45">
      <c r="B64" s="132"/>
      <c r="C64" s="133" t="s">
        <v>249</v>
      </c>
      <c r="D64" s="133"/>
      <c r="E64" s="58">
        <f>COUNTIFS(C56:C63,"&lt;&gt;")</f>
        <v>8</v>
      </c>
      <c r="F64" s="59">
        <f t="shared" ref="F64:K64" si="4">COUNTIFS(F56:F63,"○")</f>
        <v>0</v>
      </c>
      <c r="G64" s="60">
        <f t="shared" si="4"/>
        <v>5</v>
      </c>
      <c r="H64" s="60">
        <f t="shared" si="4"/>
        <v>1</v>
      </c>
      <c r="I64" s="61">
        <f t="shared" si="4"/>
        <v>2</v>
      </c>
      <c r="J64" s="59">
        <f t="shared" si="4"/>
        <v>8</v>
      </c>
      <c r="K64" s="62">
        <f t="shared" si="4"/>
        <v>7</v>
      </c>
    </row>
    <row r="65" spans="2:11" ht="15" customHeight="1" thickTop="1" x14ac:dyDescent="0.4">
      <c r="B65" s="134" t="s">
        <v>5</v>
      </c>
      <c r="C65" s="19" t="s">
        <v>487</v>
      </c>
      <c r="D65" s="19" t="s">
        <v>412</v>
      </c>
      <c r="E65" s="19" t="s">
        <v>25</v>
      </c>
      <c r="F65" s="37"/>
      <c r="G65" s="38" t="s">
        <v>250</v>
      </c>
      <c r="H65" s="38"/>
      <c r="I65" s="39"/>
      <c r="J65" s="37" t="s">
        <v>250</v>
      </c>
      <c r="K65" s="51"/>
    </row>
    <row r="66" spans="2:11" ht="15" customHeight="1" x14ac:dyDescent="0.4">
      <c r="B66" s="135"/>
      <c r="C66" s="18" t="s">
        <v>486</v>
      </c>
      <c r="D66" s="18" t="s">
        <v>364</v>
      </c>
      <c r="E66" s="25" t="s">
        <v>386</v>
      </c>
      <c r="F66" s="32"/>
      <c r="G66" s="33" t="s">
        <v>250</v>
      </c>
      <c r="H66" s="33"/>
      <c r="I66" s="34"/>
      <c r="J66" s="32" t="s">
        <v>250</v>
      </c>
      <c r="K66" s="49" t="s">
        <v>250</v>
      </c>
    </row>
    <row r="67" spans="2:11" ht="15" customHeight="1" x14ac:dyDescent="0.4">
      <c r="B67" s="135"/>
      <c r="C67" s="18" t="s">
        <v>488</v>
      </c>
      <c r="D67" s="18" t="s">
        <v>415</v>
      </c>
      <c r="E67" s="18" t="s">
        <v>35</v>
      </c>
      <c r="F67" s="32"/>
      <c r="G67" s="33" t="s">
        <v>250</v>
      </c>
      <c r="H67" s="33"/>
      <c r="I67" s="34"/>
      <c r="J67" s="32" t="s">
        <v>250</v>
      </c>
      <c r="K67" s="49"/>
    </row>
    <row r="68" spans="2:11" ht="15" customHeight="1" x14ac:dyDescent="0.4">
      <c r="B68" s="135"/>
      <c r="C68" s="25" t="s">
        <v>489</v>
      </c>
      <c r="D68" s="18" t="s">
        <v>490</v>
      </c>
      <c r="E68" s="18" t="s">
        <v>47</v>
      </c>
      <c r="F68" s="32"/>
      <c r="G68" s="33" t="s">
        <v>250</v>
      </c>
      <c r="H68" s="33"/>
      <c r="I68" s="34"/>
      <c r="J68" s="32" t="s">
        <v>250</v>
      </c>
      <c r="K68" s="49"/>
    </row>
    <row r="69" spans="2:11" ht="15" customHeight="1" x14ac:dyDescent="0.4">
      <c r="B69" s="135"/>
      <c r="C69" s="18" t="s">
        <v>235</v>
      </c>
      <c r="D69" s="18" t="s">
        <v>236</v>
      </c>
      <c r="E69" s="18" t="s">
        <v>237</v>
      </c>
      <c r="F69" s="32"/>
      <c r="G69" s="33"/>
      <c r="H69" s="33" t="s">
        <v>250</v>
      </c>
      <c r="I69" s="34"/>
      <c r="J69" s="32" t="s">
        <v>250</v>
      </c>
      <c r="K69" s="49" t="s">
        <v>250</v>
      </c>
    </row>
    <row r="70" spans="2:11" ht="15" customHeight="1" x14ac:dyDescent="0.4">
      <c r="B70" s="135"/>
      <c r="C70" s="18" t="s">
        <v>306</v>
      </c>
      <c r="D70" s="18" t="s">
        <v>104</v>
      </c>
      <c r="E70" s="18" t="s">
        <v>105</v>
      </c>
      <c r="F70" s="32"/>
      <c r="G70" s="33"/>
      <c r="H70" s="33" t="s">
        <v>250</v>
      </c>
      <c r="I70" s="34"/>
      <c r="J70" s="32" t="s">
        <v>250</v>
      </c>
      <c r="K70" s="49"/>
    </row>
    <row r="71" spans="2:11" ht="15" customHeight="1" x14ac:dyDescent="0.4">
      <c r="B71" s="135"/>
      <c r="C71" s="18" t="s">
        <v>464</v>
      </c>
      <c r="D71" s="18" t="s">
        <v>465</v>
      </c>
      <c r="E71" s="18" t="s">
        <v>471</v>
      </c>
      <c r="F71" s="32"/>
      <c r="G71" s="33"/>
      <c r="H71" s="33"/>
      <c r="I71" s="34" t="s">
        <v>250</v>
      </c>
      <c r="J71" s="32" t="s">
        <v>250</v>
      </c>
      <c r="K71" s="49"/>
    </row>
    <row r="72" spans="2:11" ht="15" customHeight="1" thickBot="1" x14ac:dyDescent="0.45">
      <c r="B72" s="136"/>
      <c r="C72" s="137" t="s">
        <v>249</v>
      </c>
      <c r="D72" s="137"/>
      <c r="E72" s="63">
        <f>COUNTIFS(C65:C71,"&lt;&gt;")</f>
        <v>7</v>
      </c>
      <c r="F72" s="64">
        <f>COUNTIFS(F65:F71,"○")</f>
        <v>0</v>
      </c>
      <c r="G72" s="65">
        <f>COUNTIFS(G65:G71,"○")</f>
        <v>4</v>
      </c>
      <c r="H72" s="65">
        <f>COUNTIFS(H65:H71,"○")</f>
        <v>2</v>
      </c>
      <c r="I72" s="66">
        <f>COUNTIFS(I65:I71,"○")</f>
        <v>1</v>
      </c>
      <c r="J72" s="64">
        <f>COUNTIFS(J65:J71,"○")</f>
        <v>7</v>
      </c>
      <c r="K72" s="67">
        <f>COUNTIFS(K65:K71,"○")</f>
        <v>2</v>
      </c>
    </row>
    <row r="73" spans="2:11" ht="15" customHeight="1" thickTop="1" x14ac:dyDescent="0.4">
      <c r="B73" s="142" t="s">
        <v>6</v>
      </c>
      <c r="C73" s="19" t="s">
        <v>342</v>
      </c>
      <c r="D73" s="19" t="s">
        <v>343</v>
      </c>
      <c r="E73" s="19"/>
      <c r="F73" s="37"/>
      <c r="G73" s="38"/>
      <c r="H73" s="38"/>
      <c r="I73" s="39" t="s">
        <v>250</v>
      </c>
      <c r="J73" s="37" t="s">
        <v>250</v>
      </c>
      <c r="K73" s="51"/>
    </row>
    <row r="74" spans="2:11" ht="15" customHeight="1" x14ac:dyDescent="0.4">
      <c r="B74" s="138"/>
      <c r="C74" s="18" t="s">
        <v>336</v>
      </c>
      <c r="D74" s="18" t="s">
        <v>367</v>
      </c>
      <c r="E74" s="18" t="s">
        <v>117</v>
      </c>
      <c r="F74" s="32"/>
      <c r="G74" s="33"/>
      <c r="H74" s="33"/>
      <c r="I74" s="34" t="s">
        <v>250</v>
      </c>
      <c r="J74" s="32" t="s">
        <v>250</v>
      </c>
      <c r="K74" s="49"/>
    </row>
    <row r="75" spans="2:11" ht="15" customHeight="1" x14ac:dyDescent="0.4">
      <c r="B75" s="138"/>
      <c r="C75" s="18" t="s">
        <v>262</v>
      </c>
      <c r="D75" s="18" t="s">
        <v>477</v>
      </c>
      <c r="E75" s="18"/>
      <c r="F75" s="32"/>
      <c r="G75" s="33"/>
      <c r="H75" s="33"/>
      <c r="I75" s="34" t="s">
        <v>472</v>
      </c>
      <c r="J75" s="32" t="s">
        <v>250</v>
      </c>
      <c r="K75" s="49"/>
    </row>
    <row r="76" spans="2:11" ht="15" customHeight="1" x14ac:dyDescent="0.4">
      <c r="B76" s="138"/>
      <c r="C76" s="18" t="s">
        <v>478</v>
      </c>
      <c r="D76" s="18" t="s">
        <v>479</v>
      </c>
      <c r="E76" s="18"/>
      <c r="F76" s="32"/>
      <c r="G76" s="33"/>
      <c r="H76" s="33"/>
      <c r="I76" s="34" t="s">
        <v>250</v>
      </c>
      <c r="J76" s="32" t="s">
        <v>250</v>
      </c>
      <c r="K76" s="49" t="s">
        <v>250</v>
      </c>
    </row>
    <row r="77" spans="2:11" ht="15" customHeight="1" x14ac:dyDescent="0.4">
      <c r="B77" s="138"/>
      <c r="C77" s="18" t="s">
        <v>473</v>
      </c>
      <c r="D77" s="18" t="s">
        <v>474</v>
      </c>
      <c r="E77" s="18"/>
      <c r="F77" s="32"/>
      <c r="G77" s="33"/>
      <c r="H77" s="33"/>
      <c r="I77" s="34" t="s">
        <v>250</v>
      </c>
      <c r="J77" s="32" t="s">
        <v>250</v>
      </c>
      <c r="K77" s="49"/>
    </row>
    <row r="78" spans="2:11" ht="15" customHeight="1" x14ac:dyDescent="0.4">
      <c r="B78" s="138"/>
      <c r="C78" s="18" t="s">
        <v>522</v>
      </c>
      <c r="D78" s="18" t="s">
        <v>523</v>
      </c>
      <c r="E78" s="18" t="s">
        <v>524</v>
      </c>
      <c r="F78" s="32"/>
      <c r="G78" s="33"/>
      <c r="H78" s="33"/>
      <c r="I78" s="34" t="s">
        <v>250</v>
      </c>
      <c r="J78" s="32" t="s">
        <v>250</v>
      </c>
      <c r="K78" s="49"/>
    </row>
    <row r="79" spans="2:11" ht="15" customHeight="1" x14ac:dyDescent="0.4">
      <c r="B79" s="138"/>
      <c r="C79" s="18" t="s">
        <v>59</v>
      </c>
      <c r="D79" s="18" t="s">
        <v>60</v>
      </c>
      <c r="E79" s="18" t="s">
        <v>61</v>
      </c>
      <c r="F79" s="32"/>
      <c r="G79" s="33"/>
      <c r="H79" s="33"/>
      <c r="I79" s="34" t="s">
        <v>250</v>
      </c>
      <c r="J79" s="32" t="s">
        <v>250</v>
      </c>
      <c r="K79" s="49" t="s">
        <v>250</v>
      </c>
    </row>
    <row r="80" spans="2:11" ht="15" customHeight="1" x14ac:dyDescent="0.4">
      <c r="B80" s="138"/>
      <c r="C80" s="18" t="s">
        <v>481</v>
      </c>
      <c r="D80" s="18" t="s">
        <v>177</v>
      </c>
      <c r="E80" s="18" t="s">
        <v>178</v>
      </c>
      <c r="F80" s="32"/>
      <c r="G80" s="33"/>
      <c r="H80" s="33"/>
      <c r="I80" s="34" t="s">
        <v>250</v>
      </c>
      <c r="J80" s="32"/>
      <c r="K80" s="49"/>
    </row>
    <row r="81" spans="2:11" ht="15" customHeight="1" x14ac:dyDescent="0.4">
      <c r="B81" s="138"/>
      <c r="C81" s="18" t="s">
        <v>188</v>
      </c>
      <c r="D81" s="18" t="s">
        <v>370</v>
      </c>
      <c r="E81" s="18" t="s">
        <v>190</v>
      </c>
      <c r="F81" s="32"/>
      <c r="G81" s="33"/>
      <c r="H81" s="33"/>
      <c r="I81" s="34" t="s">
        <v>250</v>
      </c>
      <c r="J81" s="32"/>
      <c r="K81" s="49"/>
    </row>
    <row r="82" spans="2:11" ht="15" customHeight="1" thickBot="1" x14ac:dyDescent="0.45">
      <c r="B82" s="143"/>
      <c r="C82" s="144" t="s">
        <v>249</v>
      </c>
      <c r="D82" s="144"/>
      <c r="E82" s="68">
        <f>COUNTIFS(C73:C81,"&lt;&gt;")</f>
        <v>9</v>
      </c>
      <c r="F82" s="69">
        <f t="shared" ref="F82:K82" si="5">COUNTIFS(F73:F81,"○")</f>
        <v>0</v>
      </c>
      <c r="G82" s="70">
        <f t="shared" si="5"/>
        <v>0</v>
      </c>
      <c r="H82" s="70">
        <f t="shared" si="5"/>
        <v>0</v>
      </c>
      <c r="I82" s="71">
        <f t="shared" si="5"/>
        <v>9</v>
      </c>
      <c r="J82" s="69">
        <f t="shared" si="5"/>
        <v>7</v>
      </c>
      <c r="K82" s="72">
        <f t="shared" si="5"/>
        <v>2</v>
      </c>
    </row>
    <row r="83" spans="2:11" ht="15" customHeight="1" thickTop="1" x14ac:dyDescent="0.4">
      <c r="B83" s="122" t="s">
        <v>238</v>
      </c>
      <c r="C83" s="21" t="s">
        <v>451</v>
      </c>
      <c r="D83" s="21" t="s">
        <v>452</v>
      </c>
      <c r="E83" s="19" t="s">
        <v>243</v>
      </c>
      <c r="F83" s="37"/>
      <c r="G83" s="38"/>
      <c r="H83" s="38" t="s">
        <v>250</v>
      </c>
      <c r="I83" s="39"/>
      <c r="J83" s="37" t="s">
        <v>250</v>
      </c>
      <c r="K83" s="51" t="s">
        <v>250</v>
      </c>
    </row>
    <row r="84" spans="2:11" ht="15" customHeight="1" x14ac:dyDescent="0.4">
      <c r="B84" s="123"/>
      <c r="C84" s="22" t="s">
        <v>244</v>
      </c>
      <c r="D84" s="22" t="s">
        <v>245</v>
      </c>
      <c r="E84" s="18"/>
      <c r="F84" s="32"/>
      <c r="G84" s="33"/>
      <c r="H84" s="33"/>
      <c r="I84" s="34" t="s">
        <v>250</v>
      </c>
      <c r="J84" s="32" t="s">
        <v>250</v>
      </c>
      <c r="K84" s="49"/>
    </row>
    <row r="85" spans="2:11" ht="15" customHeight="1" x14ac:dyDescent="0.4">
      <c r="B85" s="123"/>
      <c r="C85" s="22" t="s">
        <v>340</v>
      </c>
      <c r="D85" s="22" t="s">
        <v>466</v>
      </c>
      <c r="E85" s="18"/>
      <c r="F85" s="32"/>
      <c r="G85" s="33"/>
      <c r="H85" s="33"/>
      <c r="I85" s="34" t="s">
        <v>250</v>
      </c>
      <c r="J85" s="32" t="s">
        <v>250</v>
      </c>
      <c r="K85" s="49"/>
    </row>
    <row r="86" spans="2:11" ht="15" customHeight="1" x14ac:dyDescent="0.4">
      <c r="B86" s="123"/>
      <c r="C86" s="22" t="s">
        <v>344</v>
      </c>
      <c r="D86" s="22" t="s">
        <v>298</v>
      </c>
      <c r="E86" s="18"/>
      <c r="F86" s="32"/>
      <c r="G86" s="33"/>
      <c r="H86" s="33"/>
      <c r="I86" s="34" t="s">
        <v>250</v>
      </c>
      <c r="J86" s="32" t="s">
        <v>250</v>
      </c>
      <c r="K86" s="49"/>
    </row>
    <row r="87" spans="2:11" ht="30" customHeight="1" x14ac:dyDescent="0.4">
      <c r="B87" s="123"/>
      <c r="C87" s="22" t="s">
        <v>526</v>
      </c>
      <c r="D87" s="169" t="s">
        <v>527</v>
      </c>
      <c r="E87" s="18"/>
      <c r="F87" s="32"/>
      <c r="G87" s="33"/>
      <c r="H87" s="33"/>
      <c r="I87" s="34" t="s">
        <v>250</v>
      </c>
      <c r="J87" s="32" t="s">
        <v>250</v>
      </c>
      <c r="K87" s="49" t="s">
        <v>250</v>
      </c>
    </row>
    <row r="88" spans="2:11" ht="15" customHeight="1" thickBot="1" x14ac:dyDescent="0.45">
      <c r="B88" s="124"/>
      <c r="C88" s="125" t="s">
        <v>249</v>
      </c>
      <c r="D88" s="125"/>
      <c r="E88" s="73">
        <f>COUNTIFS(C83:C86,"&lt;&gt;")</f>
        <v>4</v>
      </c>
      <c r="F88" s="74">
        <f t="shared" ref="F88:K88" si="6">COUNTIFS(F83:F86,"○")</f>
        <v>0</v>
      </c>
      <c r="G88" s="75">
        <f t="shared" si="6"/>
        <v>0</v>
      </c>
      <c r="H88" s="75">
        <f t="shared" si="6"/>
        <v>1</v>
      </c>
      <c r="I88" s="76">
        <f t="shared" si="6"/>
        <v>3</v>
      </c>
      <c r="J88" s="74">
        <f t="shared" si="6"/>
        <v>4</v>
      </c>
      <c r="K88" s="77">
        <f t="shared" si="6"/>
        <v>1</v>
      </c>
    </row>
    <row r="89" spans="2:11" ht="15" customHeight="1" thickTop="1" x14ac:dyDescent="0.4">
      <c r="B89" s="126" t="s">
        <v>7</v>
      </c>
      <c r="C89" s="19" t="s">
        <v>485</v>
      </c>
      <c r="D89" s="19" t="s">
        <v>34</v>
      </c>
      <c r="E89" s="19"/>
      <c r="F89" s="37"/>
      <c r="G89" s="38" t="s">
        <v>250</v>
      </c>
      <c r="H89" s="38"/>
      <c r="I89" s="39"/>
      <c r="J89" s="37"/>
      <c r="K89" s="51"/>
    </row>
    <row r="90" spans="2:11" ht="15" customHeight="1" x14ac:dyDescent="0.4">
      <c r="B90" s="127"/>
      <c r="C90" s="18" t="s">
        <v>347</v>
      </c>
      <c r="D90" s="18" t="s">
        <v>95</v>
      </c>
      <c r="E90" s="18" t="s">
        <v>96</v>
      </c>
      <c r="F90" s="32"/>
      <c r="G90" s="33" t="s">
        <v>250</v>
      </c>
      <c r="H90" s="33"/>
      <c r="I90" s="34"/>
      <c r="J90" s="32" t="s">
        <v>250</v>
      </c>
      <c r="K90" s="49" t="s">
        <v>250</v>
      </c>
    </row>
    <row r="91" spans="2:11" ht="15" customHeight="1" x14ac:dyDescent="0.4">
      <c r="B91" s="127"/>
      <c r="C91" s="18" t="s">
        <v>475</v>
      </c>
      <c r="D91" s="18" t="s">
        <v>403</v>
      </c>
      <c r="E91" s="18"/>
      <c r="F91" s="32"/>
      <c r="G91" s="33"/>
      <c r="H91" s="33"/>
      <c r="I91" s="34" t="s">
        <v>250</v>
      </c>
      <c r="J91" s="32" t="s">
        <v>250</v>
      </c>
      <c r="K91" s="49"/>
    </row>
    <row r="92" spans="2:11" ht="15" customHeight="1" x14ac:dyDescent="0.4">
      <c r="B92" s="127"/>
      <c r="C92" s="18" t="s">
        <v>36</v>
      </c>
      <c r="D92" s="18" t="s">
        <v>431</v>
      </c>
      <c r="E92" s="18" t="s">
        <v>38</v>
      </c>
      <c r="F92" s="32"/>
      <c r="G92" s="33"/>
      <c r="H92" s="33" t="s">
        <v>250</v>
      </c>
      <c r="I92" s="34"/>
      <c r="J92" s="32" t="s">
        <v>250</v>
      </c>
      <c r="K92" s="49" t="s">
        <v>250</v>
      </c>
    </row>
    <row r="93" spans="2:11" ht="15" customHeight="1" x14ac:dyDescent="0.4">
      <c r="B93" s="127"/>
      <c r="C93" s="18" t="s">
        <v>448</v>
      </c>
      <c r="D93" s="18" t="s">
        <v>393</v>
      </c>
      <c r="E93" s="18" t="s">
        <v>120</v>
      </c>
      <c r="F93" s="32"/>
      <c r="G93" s="33"/>
      <c r="H93" s="33" t="s">
        <v>250</v>
      </c>
      <c r="I93" s="34"/>
      <c r="J93" s="32" t="s">
        <v>250</v>
      </c>
      <c r="K93" s="49"/>
    </row>
    <row r="94" spans="2:11" ht="15" customHeight="1" x14ac:dyDescent="0.4">
      <c r="B94" s="127"/>
      <c r="C94" s="18" t="s">
        <v>525</v>
      </c>
      <c r="D94" s="18" t="s">
        <v>195</v>
      </c>
      <c r="E94" s="18" t="s">
        <v>196</v>
      </c>
      <c r="F94" s="32"/>
      <c r="G94" s="33"/>
      <c r="H94" s="33"/>
      <c r="I94" s="34" t="s">
        <v>250</v>
      </c>
      <c r="J94" s="32" t="s">
        <v>250</v>
      </c>
      <c r="K94" s="49"/>
    </row>
    <row r="95" spans="2:11" ht="15" customHeight="1" x14ac:dyDescent="0.4">
      <c r="B95" s="127"/>
      <c r="C95" s="18" t="s">
        <v>346</v>
      </c>
      <c r="D95" s="18" t="s">
        <v>440</v>
      </c>
      <c r="E95" s="18" t="s">
        <v>108</v>
      </c>
      <c r="F95" s="32"/>
      <c r="G95" s="33"/>
      <c r="H95" s="33" t="s">
        <v>250</v>
      </c>
      <c r="I95" s="34"/>
      <c r="J95" s="32" t="s">
        <v>250</v>
      </c>
      <c r="K95" s="49"/>
    </row>
    <row r="96" spans="2:11" ht="15" customHeight="1" x14ac:dyDescent="0.4">
      <c r="B96" s="127"/>
      <c r="C96" s="18" t="s">
        <v>293</v>
      </c>
      <c r="D96" s="18" t="s">
        <v>294</v>
      </c>
      <c r="E96" s="18" t="s">
        <v>295</v>
      </c>
      <c r="F96" s="32"/>
      <c r="G96" s="33"/>
      <c r="H96" s="33"/>
      <c r="I96" s="34" t="s">
        <v>250</v>
      </c>
      <c r="J96" s="32" t="s">
        <v>250</v>
      </c>
      <c r="K96" s="49"/>
    </row>
    <row r="97" spans="2:11" ht="15" customHeight="1" thickBot="1" x14ac:dyDescent="0.45">
      <c r="B97" s="128"/>
      <c r="C97" s="129" t="s">
        <v>249</v>
      </c>
      <c r="D97" s="129"/>
      <c r="E97" s="78">
        <f>COUNTIFS(C89:C96,"&lt;&gt;")</f>
        <v>8</v>
      </c>
      <c r="F97" s="79">
        <f t="shared" ref="F97:K97" si="7">COUNTIFS(F89:F96,"○")</f>
        <v>0</v>
      </c>
      <c r="G97" s="80">
        <f t="shared" si="7"/>
        <v>2</v>
      </c>
      <c r="H97" s="80">
        <f t="shared" si="7"/>
        <v>3</v>
      </c>
      <c r="I97" s="81">
        <f t="shared" si="7"/>
        <v>3</v>
      </c>
      <c r="J97" s="79">
        <f t="shared" si="7"/>
        <v>7</v>
      </c>
      <c r="K97" s="82">
        <f t="shared" si="7"/>
        <v>2</v>
      </c>
    </row>
    <row r="98" spans="2:11" ht="15" customHeight="1" thickTop="1" x14ac:dyDescent="0.4">
      <c r="B98" s="130" t="s">
        <v>8</v>
      </c>
      <c r="C98" s="19" t="s">
        <v>374</v>
      </c>
      <c r="D98" s="19" t="s">
        <v>449</v>
      </c>
      <c r="E98" s="19" t="s">
        <v>181</v>
      </c>
      <c r="F98" s="37"/>
      <c r="G98" s="38"/>
      <c r="H98" s="38" t="s">
        <v>250</v>
      </c>
      <c r="I98" s="39"/>
      <c r="J98" s="37"/>
      <c r="K98" s="51"/>
    </row>
    <row r="99" spans="2:11" ht="15" customHeight="1" x14ac:dyDescent="0.4">
      <c r="B99" s="131"/>
      <c r="C99" s="18" t="s">
        <v>311</v>
      </c>
      <c r="D99" s="18" t="s">
        <v>446</v>
      </c>
      <c r="E99" s="18" t="s">
        <v>313</v>
      </c>
      <c r="F99" s="32"/>
      <c r="G99" s="33"/>
      <c r="H99" s="33" t="s">
        <v>250</v>
      </c>
      <c r="I99" s="34"/>
      <c r="J99" s="32" t="s">
        <v>250</v>
      </c>
      <c r="K99" s="49"/>
    </row>
    <row r="100" spans="2:11" ht="15" customHeight="1" x14ac:dyDescent="0.4">
      <c r="B100" s="131"/>
      <c r="C100" s="18" t="s">
        <v>517</v>
      </c>
      <c r="D100" s="18" t="s">
        <v>447</v>
      </c>
      <c r="E100" s="18" t="s">
        <v>444</v>
      </c>
      <c r="F100" s="32"/>
      <c r="G100" s="33"/>
      <c r="H100" s="33" t="s">
        <v>250</v>
      </c>
      <c r="I100" s="34"/>
      <c r="J100" s="32" t="s">
        <v>250</v>
      </c>
      <c r="K100" s="49" t="s">
        <v>250</v>
      </c>
    </row>
    <row r="101" spans="2:11" ht="15" customHeight="1" x14ac:dyDescent="0.4">
      <c r="B101" s="131"/>
      <c r="C101" s="18" t="s">
        <v>328</v>
      </c>
      <c r="D101" s="18" t="s">
        <v>445</v>
      </c>
      <c r="E101" s="18"/>
      <c r="F101" s="32"/>
      <c r="G101" s="33"/>
      <c r="H101" s="33" t="s">
        <v>250</v>
      </c>
      <c r="I101" s="34"/>
      <c r="J101" s="32" t="s">
        <v>250</v>
      </c>
      <c r="K101" s="49"/>
    </row>
    <row r="102" spans="2:11" ht="15" customHeight="1" x14ac:dyDescent="0.4">
      <c r="B102" s="131"/>
      <c r="C102" s="18" t="s">
        <v>371</v>
      </c>
      <c r="D102" s="18" t="s">
        <v>372</v>
      </c>
      <c r="E102" s="18" t="s">
        <v>373</v>
      </c>
      <c r="F102" s="32"/>
      <c r="G102" s="33"/>
      <c r="H102" s="33" t="s">
        <v>250</v>
      </c>
      <c r="I102" s="34"/>
      <c r="J102" s="32" t="s">
        <v>250</v>
      </c>
      <c r="K102" s="49"/>
    </row>
    <row r="103" spans="2:11" ht="15" customHeight="1" x14ac:dyDescent="0.4">
      <c r="B103" s="131"/>
      <c r="C103" s="18" t="s">
        <v>350</v>
      </c>
      <c r="D103" s="18" t="s">
        <v>162</v>
      </c>
      <c r="E103" s="18" t="s">
        <v>163</v>
      </c>
      <c r="F103" s="32"/>
      <c r="G103" s="33"/>
      <c r="H103" s="33" t="s">
        <v>250</v>
      </c>
      <c r="I103" s="34"/>
      <c r="J103" s="32" t="s">
        <v>250</v>
      </c>
      <c r="K103" s="49" t="s">
        <v>250</v>
      </c>
    </row>
    <row r="104" spans="2:11" ht="15" customHeight="1" x14ac:dyDescent="0.4">
      <c r="B104" s="131"/>
      <c r="C104" s="18" t="s">
        <v>467</v>
      </c>
      <c r="D104" s="18" t="s">
        <v>468</v>
      </c>
      <c r="E104" s="18"/>
      <c r="F104" s="32"/>
      <c r="G104" s="33"/>
      <c r="H104" s="33"/>
      <c r="I104" s="34" t="s">
        <v>250</v>
      </c>
      <c r="J104" s="32" t="s">
        <v>250</v>
      </c>
      <c r="K104" s="49"/>
    </row>
    <row r="105" spans="2:11" ht="15" customHeight="1" x14ac:dyDescent="0.4">
      <c r="B105" s="131"/>
      <c r="C105" s="18" t="s">
        <v>321</v>
      </c>
      <c r="D105" s="18" t="s">
        <v>289</v>
      </c>
      <c r="E105" s="18"/>
      <c r="F105" s="32"/>
      <c r="G105" s="33"/>
      <c r="H105" s="33"/>
      <c r="I105" s="34" t="s">
        <v>250</v>
      </c>
      <c r="J105" s="32" t="s">
        <v>250</v>
      </c>
      <c r="K105" s="49"/>
    </row>
    <row r="106" spans="2:11" ht="15" customHeight="1" thickBot="1" x14ac:dyDescent="0.45">
      <c r="B106" s="132"/>
      <c r="C106" s="133" t="s">
        <v>249</v>
      </c>
      <c r="D106" s="133"/>
      <c r="E106" s="58">
        <f>COUNTIFS(C98:C105,"&lt;&gt;")</f>
        <v>8</v>
      </c>
      <c r="F106" s="59">
        <f t="shared" ref="F106:K106" si="8">COUNTIFS(F98:F105,"○")</f>
        <v>0</v>
      </c>
      <c r="G106" s="60">
        <f t="shared" si="8"/>
        <v>0</v>
      </c>
      <c r="H106" s="60">
        <f t="shared" si="8"/>
        <v>6</v>
      </c>
      <c r="I106" s="61">
        <f t="shared" si="8"/>
        <v>2</v>
      </c>
      <c r="J106" s="59">
        <f t="shared" si="8"/>
        <v>7</v>
      </c>
      <c r="K106" s="62">
        <f t="shared" si="8"/>
        <v>2</v>
      </c>
    </row>
    <row r="107" spans="2:11" ht="15" customHeight="1" thickTop="1" x14ac:dyDescent="0.4">
      <c r="B107" s="134" t="s">
        <v>9</v>
      </c>
      <c r="C107" s="19" t="s">
        <v>73</v>
      </c>
      <c r="D107" s="19" t="s">
        <v>491</v>
      </c>
      <c r="E107" s="19" t="s">
        <v>75</v>
      </c>
      <c r="F107" s="37"/>
      <c r="G107" s="38" t="s">
        <v>250</v>
      </c>
      <c r="H107" s="38"/>
      <c r="I107" s="39"/>
      <c r="J107" s="37"/>
      <c r="K107" s="51"/>
    </row>
    <row r="108" spans="2:11" ht="15" customHeight="1" x14ac:dyDescent="0.4">
      <c r="B108" s="135"/>
      <c r="C108" s="18" t="s">
        <v>354</v>
      </c>
      <c r="D108" s="18" t="s">
        <v>77</v>
      </c>
      <c r="E108" s="18" t="s">
        <v>78</v>
      </c>
      <c r="F108" s="32"/>
      <c r="G108" s="33" t="s">
        <v>250</v>
      </c>
      <c r="H108" s="33"/>
      <c r="I108" s="34"/>
      <c r="J108" s="32"/>
      <c r="K108" s="49"/>
    </row>
    <row r="109" spans="2:11" ht="15" customHeight="1" x14ac:dyDescent="0.4">
      <c r="B109" s="135"/>
      <c r="C109" s="18" t="s">
        <v>492</v>
      </c>
      <c r="D109" s="18" t="s">
        <v>80</v>
      </c>
      <c r="E109" s="18" t="s">
        <v>81</v>
      </c>
      <c r="F109" s="32"/>
      <c r="G109" s="33" t="s">
        <v>250</v>
      </c>
      <c r="H109" s="33"/>
      <c r="I109" s="34"/>
      <c r="J109" s="32"/>
      <c r="K109" s="49"/>
    </row>
    <row r="110" spans="2:11" ht="15" customHeight="1" x14ac:dyDescent="0.4">
      <c r="B110" s="135"/>
      <c r="C110" s="18" t="s">
        <v>514</v>
      </c>
      <c r="D110" s="18" t="s">
        <v>83</v>
      </c>
      <c r="E110" s="18" t="s">
        <v>84</v>
      </c>
      <c r="F110" s="32"/>
      <c r="G110" s="33"/>
      <c r="H110" s="33" t="s">
        <v>250</v>
      </c>
      <c r="I110" s="34"/>
      <c r="J110" s="32"/>
      <c r="K110" s="49" t="s">
        <v>250</v>
      </c>
    </row>
    <row r="111" spans="2:11" ht="15" customHeight="1" x14ac:dyDescent="0.4">
      <c r="B111" s="135"/>
      <c r="C111" s="18" t="s">
        <v>516</v>
      </c>
      <c r="D111" s="18" t="s">
        <v>221</v>
      </c>
      <c r="E111" s="18" t="s">
        <v>222</v>
      </c>
      <c r="F111" s="32"/>
      <c r="G111" s="33"/>
      <c r="H111" s="33" t="s">
        <v>250</v>
      </c>
      <c r="I111" s="34"/>
      <c r="J111" s="32" t="s">
        <v>250</v>
      </c>
      <c r="K111" s="49"/>
    </row>
    <row r="112" spans="2:11" ht="15" customHeight="1" x14ac:dyDescent="0.4">
      <c r="B112" s="135"/>
      <c r="C112" s="18" t="s">
        <v>133</v>
      </c>
      <c r="D112" s="18" t="s">
        <v>134</v>
      </c>
      <c r="E112" s="18" t="s">
        <v>135</v>
      </c>
      <c r="F112" s="32"/>
      <c r="G112" s="33"/>
      <c r="H112" s="33" t="s">
        <v>250</v>
      </c>
      <c r="I112" s="34"/>
      <c r="J112" s="32" t="s">
        <v>250</v>
      </c>
      <c r="K112" s="49" t="s">
        <v>250</v>
      </c>
    </row>
    <row r="113" spans="2:11" ht="15" customHeight="1" x14ac:dyDescent="0.4">
      <c r="B113" s="135"/>
      <c r="C113" s="18" t="s">
        <v>349</v>
      </c>
      <c r="D113" s="18" t="s">
        <v>110</v>
      </c>
      <c r="E113" s="18" t="s">
        <v>111</v>
      </c>
      <c r="F113" s="32"/>
      <c r="G113" s="33"/>
      <c r="H113" s="33" t="s">
        <v>250</v>
      </c>
      <c r="I113" s="34"/>
      <c r="J113" s="32" t="s">
        <v>250</v>
      </c>
      <c r="K113" s="49" t="s">
        <v>250</v>
      </c>
    </row>
    <row r="114" spans="2:11" ht="15" customHeight="1" x14ac:dyDescent="0.4">
      <c r="B114" s="135"/>
      <c r="C114" s="18" t="s">
        <v>511</v>
      </c>
      <c r="D114" s="18" t="s">
        <v>512</v>
      </c>
      <c r="E114" s="18" t="s">
        <v>513</v>
      </c>
      <c r="F114" s="32"/>
      <c r="G114" s="33"/>
      <c r="H114" s="33" t="s">
        <v>250</v>
      </c>
      <c r="I114" s="34"/>
      <c r="J114" s="32"/>
      <c r="K114" s="49"/>
    </row>
    <row r="115" spans="2:11" ht="15" customHeight="1" x14ac:dyDescent="0.4">
      <c r="B115" s="135"/>
      <c r="C115" s="18" t="s">
        <v>439</v>
      </c>
      <c r="D115" s="18" t="s">
        <v>98</v>
      </c>
      <c r="E115" s="18" t="s">
        <v>99</v>
      </c>
      <c r="F115" s="32"/>
      <c r="G115" s="33"/>
      <c r="H115" s="33" t="s">
        <v>250</v>
      </c>
      <c r="I115" s="34"/>
      <c r="J115" s="32" t="s">
        <v>250</v>
      </c>
      <c r="K115" s="49"/>
    </row>
    <row r="116" spans="2:11" ht="15" customHeight="1" thickBot="1" x14ac:dyDescent="0.45">
      <c r="B116" s="136"/>
      <c r="C116" s="137" t="s">
        <v>249</v>
      </c>
      <c r="D116" s="137"/>
      <c r="E116" s="63">
        <f>COUNTIFS(C107:C115,"&lt;&gt;")</f>
        <v>9</v>
      </c>
      <c r="F116" s="64">
        <f t="shared" ref="F116:K116" si="9">COUNTIFS(F107:F115,"○")</f>
        <v>0</v>
      </c>
      <c r="G116" s="65">
        <f t="shared" si="9"/>
        <v>3</v>
      </c>
      <c r="H116" s="65">
        <f t="shared" si="9"/>
        <v>6</v>
      </c>
      <c r="I116" s="66">
        <f t="shared" si="9"/>
        <v>0</v>
      </c>
      <c r="J116" s="64">
        <f t="shared" si="9"/>
        <v>4</v>
      </c>
      <c r="K116" s="67">
        <f t="shared" si="9"/>
        <v>3</v>
      </c>
    </row>
    <row r="117" spans="2:11" ht="15" customHeight="1" thickTop="1" x14ac:dyDescent="0.4">
      <c r="B117" s="138" t="s">
        <v>10</v>
      </c>
      <c r="C117" s="23" t="s">
        <v>125</v>
      </c>
      <c r="D117" s="23" t="s">
        <v>126</v>
      </c>
      <c r="E117" s="23" t="s">
        <v>127</v>
      </c>
      <c r="F117" s="40"/>
      <c r="G117" s="41"/>
      <c r="H117" s="41" t="s">
        <v>250</v>
      </c>
      <c r="I117" s="42"/>
      <c r="J117" s="40" t="s">
        <v>250</v>
      </c>
      <c r="K117" s="52"/>
    </row>
    <row r="118" spans="2:11" ht="15" customHeight="1" thickBot="1" x14ac:dyDescent="0.45">
      <c r="B118" s="138"/>
      <c r="C118" s="139" t="s">
        <v>249</v>
      </c>
      <c r="D118" s="139"/>
      <c r="E118" s="83">
        <f>COUNTIFS(C117,"&lt;&gt;")</f>
        <v>1</v>
      </c>
      <c r="F118" s="84">
        <f>COUNTIFS(F117,"○")</f>
        <v>0</v>
      </c>
      <c r="G118" s="85">
        <f t="shared" ref="G118:K118" si="10">COUNTIFS(G117,"○")</f>
        <v>0</v>
      </c>
      <c r="H118" s="85">
        <f t="shared" si="10"/>
        <v>1</v>
      </c>
      <c r="I118" s="86">
        <f t="shared" si="10"/>
        <v>0</v>
      </c>
      <c r="J118" s="84">
        <f t="shared" si="10"/>
        <v>1</v>
      </c>
      <c r="K118" s="87">
        <f t="shared" si="10"/>
        <v>0</v>
      </c>
    </row>
    <row r="119" spans="2:11" ht="15" customHeight="1" thickBot="1" x14ac:dyDescent="0.45">
      <c r="B119" s="140" t="s">
        <v>198</v>
      </c>
      <c r="C119" s="141"/>
      <c r="D119" s="141"/>
      <c r="E119" s="24">
        <f>SUMIFS(E4:E118,C4:C118,"小計")</f>
        <v>100</v>
      </c>
      <c r="F119" s="43">
        <f>SUMIFS(F4:F118,$C$4:$C$118,"小計")</f>
        <v>2</v>
      </c>
      <c r="G119" s="44">
        <f>SUMIFS(G4:G118,$C$4:$C$118,"小計")</f>
        <v>27</v>
      </c>
      <c r="H119" s="44">
        <f>SUMIFS(H4:H118,$C$4:$C$118,"小計")</f>
        <v>38</v>
      </c>
      <c r="I119" s="45">
        <f>SUMIFS(I4:I118,$C$4:$C$118,"小計")</f>
        <v>33</v>
      </c>
      <c r="J119" s="43">
        <f>SUMIFS(J4:J118,$C$4:$C$118,"小計")</f>
        <v>79</v>
      </c>
      <c r="K119" s="53">
        <f>SUMIFS(K4:K118,$C$4:$C$118,"小計")</f>
        <v>36</v>
      </c>
    </row>
    <row r="120" spans="2:11" x14ac:dyDescent="0.4">
      <c r="C120" s="121" t="s">
        <v>483</v>
      </c>
      <c r="D120" s="121"/>
      <c r="E120" s="121"/>
    </row>
  </sheetData>
  <mergeCells count="37">
    <mergeCell ref="B107:B116"/>
    <mergeCell ref="C116:D116"/>
    <mergeCell ref="B117:B118"/>
    <mergeCell ref="C118:D118"/>
    <mergeCell ref="B119:D119"/>
    <mergeCell ref="C120:E120"/>
    <mergeCell ref="B83:B88"/>
    <mergeCell ref="C88:D88"/>
    <mergeCell ref="B89:B97"/>
    <mergeCell ref="C97:D97"/>
    <mergeCell ref="B98:B106"/>
    <mergeCell ref="C106:D106"/>
    <mergeCell ref="B56:B64"/>
    <mergeCell ref="C64:D64"/>
    <mergeCell ref="B65:B72"/>
    <mergeCell ref="C72:D72"/>
    <mergeCell ref="B73:B82"/>
    <mergeCell ref="C82:D82"/>
    <mergeCell ref="B40:B49"/>
    <mergeCell ref="C49:D49"/>
    <mergeCell ref="B50:B52"/>
    <mergeCell ref="C52:D52"/>
    <mergeCell ref="B53:B55"/>
    <mergeCell ref="C55:D55"/>
    <mergeCell ref="J2:K2"/>
    <mergeCell ref="B4:B10"/>
    <mergeCell ref="C10:D10"/>
    <mergeCell ref="B11:B26"/>
    <mergeCell ref="C26:D26"/>
    <mergeCell ref="B27:B39"/>
    <mergeCell ref="C39:D39"/>
    <mergeCell ref="B1:I1"/>
    <mergeCell ref="B2:B3"/>
    <mergeCell ref="C2:C3"/>
    <mergeCell ref="D2:D3"/>
    <mergeCell ref="E2:E3"/>
    <mergeCell ref="F2:I2"/>
  </mergeCells>
  <phoneticPr fontId="1"/>
  <pageMargins left="0.7" right="0.7" top="0.75" bottom="0.75" header="0.3" footer="0.3"/>
  <pageSetup paperSize="8" scale="6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AAAE0-4CA6-49CD-8B45-C3B6ADE088A7}">
  <sheetPr>
    <pageSetUpPr fitToPage="1"/>
  </sheetPr>
  <dimension ref="B1:G17"/>
  <sheetViews>
    <sheetView topLeftCell="A13" workbookViewId="0">
      <selection activeCell="F30" sqref="F30"/>
    </sheetView>
  </sheetViews>
  <sheetFormatPr defaultRowHeight="18.75" x14ac:dyDescent="0.4"/>
  <cols>
    <col min="2" max="2" width="20.625" customWidth="1"/>
    <col min="6" max="6" width="9" customWidth="1"/>
  </cols>
  <sheetData>
    <row r="1" spans="2:6" ht="35.25" customHeight="1" x14ac:dyDescent="0.4">
      <c r="B1" s="156" t="s">
        <v>200</v>
      </c>
      <c r="C1" s="156"/>
      <c r="D1" s="156"/>
      <c r="E1" s="156"/>
      <c r="F1" s="156"/>
    </row>
    <row r="2" spans="2:6" x14ac:dyDescent="0.4">
      <c r="B2" s="157"/>
      <c r="C2" s="159"/>
      <c r="D2" s="159"/>
      <c r="E2" s="159"/>
      <c r="F2" s="159"/>
    </row>
    <row r="3" spans="2:6" x14ac:dyDescent="0.4">
      <c r="B3" s="158"/>
      <c r="C3" s="2" t="s">
        <v>246</v>
      </c>
      <c r="D3" s="2" t="s">
        <v>247</v>
      </c>
      <c r="E3" s="2" t="s">
        <v>248</v>
      </c>
      <c r="F3" s="3" t="s">
        <v>15</v>
      </c>
    </row>
    <row r="4" spans="2:6" x14ac:dyDescent="0.4">
      <c r="B4" s="12" t="s">
        <v>0</v>
      </c>
      <c r="C4" s="1">
        <v>0</v>
      </c>
      <c r="D4" s="10">
        <v>1</v>
      </c>
      <c r="E4" s="10">
        <v>1</v>
      </c>
      <c r="F4" s="1"/>
    </row>
    <row r="5" spans="2:6" x14ac:dyDescent="0.4">
      <c r="B5" s="12" t="s">
        <v>1</v>
      </c>
      <c r="C5" s="1">
        <v>4</v>
      </c>
      <c r="D5" s="1">
        <v>5</v>
      </c>
      <c r="E5" s="1">
        <v>6</v>
      </c>
      <c r="F5" s="1">
        <v>3</v>
      </c>
    </row>
    <row r="6" spans="2:6" x14ac:dyDescent="0.4">
      <c r="B6" s="12" t="s">
        <v>2</v>
      </c>
      <c r="C6" s="1">
        <v>0</v>
      </c>
      <c r="D6" s="1">
        <v>5</v>
      </c>
      <c r="E6" s="1">
        <v>5</v>
      </c>
      <c r="F6" s="1">
        <v>1</v>
      </c>
    </row>
    <row r="7" spans="2:6" x14ac:dyDescent="0.4">
      <c r="B7" s="12" t="s">
        <v>3</v>
      </c>
      <c r="C7" s="1">
        <v>0</v>
      </c>
      <c r="D7" s="1">
        <v>4</v>
      </c>
      <c r="E7" s="1">
        <v>0</v>
      </c>
      <c r="F7" s="1">
        <v>1</v>
      </c>
    </row>
    <row r="8" spans="2:6" x14ac:dyDescent="0.4">
      <c r="B8" s="2" t="s">
        <v>4</v>
      </c>
      <c r="C8" s="1">
        <v>0</v>
      </c>
      <c r="D8" s="1">
        <v>0</v>
      </c>
      <c r="E8" s="1">
        <v>1</v>
      </c>
      <c r="F8" s="1">
        <v>0</v>
      </c>
    </row>
    <row r="9" spans="2:6" x14ac:dyDescent="0.4">
      <c r="B9" s="2" t="s">
        <v>12</v>
      </c>
      <c r="C9" s="1">
        <v>0</v>
      </c>
      <c r="D9" s="1">
        <v>5</v>
      </c>
      <c r="E9" s="1">
        <v>1</v>
      </c>
      <c r="F9" s="1">
        <v>3</v>
      </c>
    </row>
    <row r="10" spans="2:6" x14ac:dyDescent="0.4">
      <c r="B10" s="12" t="s">
        <v>5</v>
      </c>
      <c r="C10" s="1">
        <v>0</v>
      </c>
      <c r="D10" s="1">
        <v>4</v>
      </c>
      <c r="E10" s="1">
        <v>3</v>
      </c>
      <c r="F10" s="1">
        <v>1</v>
      </c>
    </row>
    <row r="11" spans="2:6" x14ac:dyDescent="0.4">
      <c r="B11" s="12" t="s">
        <v>6</v>
      </c>
      <c r="C11" s="1">
        <v>0</v>
      </c>
      <c r="D11" s="1">
        <v>0</v>
      </c>
      <c r="E11" s="1">
        <v>0</v>
      </c>
      <c r="F11" s="1">
        <v>4</v>
      </c>
    </row>
    <row r="12" spans="2:6" x14ac:dyDescent="0.4">
      <c r="B12" s="12" t="s">
        <v>238</v>
      </c>
      <c r="C12" s="1">
        <v>0</v>
      </c>
      <c r="D12" s="1">
        <v>0</v>
      </c>
      <c r="E12" s="1">
        <v>1</v>
      </c>
      <c r="F12" s="1">
        <v>2</v>
      </c>
    </row>
    <row r="13" spans="2:6" x14ac:dyDescent="0.4">
      <c r="B13" s="12" t="s">
        <v>7</v>
      </c>
      <c r="C13" s="1">
        <v>0</v>
      </c>
      <c r="D13" s="1">
        <v>2</v>
      </c>
      <c r="E13" s="1">
        <v>3</v>
      </c>
      <c r="F13" s="1">
        <v>1</v>
      </c>
    </row>
    <row r="14" spans="2:6" x14ac:dyDescent="0.4">
      <c r="B14" s="12" t="s">
        <v>8</v>
      </c>
      <c r="C14" s="1">
        <v>0</v>
      </c>
      <c r="D14" s="1">
        <v>0</v>
      </c>
      <c r="E14" s="1">
        <v>2</v>
      </c>
      <c r="F14" s="1">
        <v>1</v>
      </c>
    </row>
    <row r="15" spans="2:6" x14ac:dyDescent="0.4">
      <c r="B15" s="12" t="s">
        <v>9</v>
      </c>
      <c r="C15" s="1">
        <v>0</v>
      </c>
      <c r="D15" s="1">
        <v>3</v>
      </c>
      <c r="E15" s="1">
        <v>5</v>
      </c>
      <c r="F15" s="1">
        <v>0</v>
      </c>
    </row>
    <row r="16" spans="2:6" x14ac:dyDescent="0.4">
      <c r="B16" s="12" t="s">
        <v>10</v>
      </c>
      <c r="C16" s="1">
        <v>0</v>
      </c>
      <c r="D16" s="1">
        <v>0</v>
      </c>
      <c r="E16" s="10">
        <v>1</v>
      </c>
      <c r="F16" s="1">
        <v>0</v>
      </c>
    </row>
    <row r="17" spans="2:7" x14ac:dyDescent="0.4">
      <c r="B17" s="13" t="s">
        <v>198</v>
      </c>
      <c r="C17" s="1">
        <f>SUM(C4+C5+C6+C7+C8+C9+C10+C11+C12+C13+C14+C15+C16)</f>
        <v>4</v>
      </c>
      <c r="D17" s="1">
        <f>SUM(D4+D5+D6+D7+D8+D9+D10+D11+D12+D13+D14+D15+D16)</f>
        <v>29</v>
      </c>
      <c r="E17" s="1">
        <f>SUM(E4+E5+E6+E7+E8+E9+E10+E11+E12+E13+E14+E15+E16)</f>
        <v>29</v>
      </c>
      <c r="F17" s="1">
        <f>SUM(F4+F5+F6+F7+F8+F9+F10+F11+F12+F13+F14+F15+F16)</f>
        <v>17</v>
      </c>
      <c r="G17" s="1">
        <f>SUM(C17:F17)</f>
        <v>79</v>
      </c>
    </row>
  </sheetData>
  <mergeCells count="3">
    <mergeCell ref="B1:F1"/>
    <mergeCell ref="B2:B3"/>
    <mergeCell ref="C2:F2"/>
  </mergeCells>
  <phoneticPr fontId="1"/>
  <pageMargins left="0.7" right="0.7" top="0.75" bottom="0.75" header="0.3" footer="0.3"/>
  <pageSetup paperSize="8" scale="6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2BF47-5B65-4D49-9BFE-2B08B275B26C}">
  <sheetPr>
    <pageSetUpPr fitToPage="1"/>
  </sheetPr>
  <dimension ref="B1:K97"/>
  <sheetViews>
    <sheetView zoomScale="80" zoomScaleNormal="80" workbookViewId="0">
      <selection activeCell="B1" sqref="B1:I1"/>
    </sheetView>
  </sheetViews>
  <sheetFormatPr defaultRowHeight="18.75" x14ac:dyDescent="0.4"/>
  <cols>
    <col min="2" max="2" width="20.625" customWidth="1"/>
    <col min="3" max="3" width="40.375" customWidth="1"/>
    <col min="4" max="4" width="42.125" customWidth="1"/>
    <col min="5" max="5" width="18.875" customWidth="1"/>
    <col min="9" max="9" width="9" customWidth="1"/>
  </cols>
  <sheetData>
    <row r="1" spans="2:11" ht="35.25" customHeight="1" x14ac:dyDescent="0.4">
      <c r="B1" s="166" t="s">
        <v>200</v>
      </c>
      <c r="C1" s="167"/>
      <c r="D1" s="167"/>
      <c r="E1" s="167"/>
      <c r="F1" s="167"/>
      <c r="G1" s="167"/>
      <c r="H1" s="167"/>
      <c r="I1" s="167"/>
    </row>
    <row r="2" spans="2:11" x14ac:dyDescent="0.4">
      <c r="B2" s="157" t="s">
        <v>20</v>
      </c>
      <c r="C2" s="159" t="s">
        <v>13</v>
      </c>
      <c r="D2" s="159" t="s">
        <v>14</v>
      </c>
      <c r="E2" s="159" t="s">
        <v>24</v>
      </c>
      <c r="F2" s="159" t="s">
        <v>18</v>
      </c>
      <c r="G2" s="159"/>
      <c r="H2" s="159"/>
      <c r="I2" s="159"/>
      <c r="J2" s="159" t="s">
        <v>19</v>
      </c>
      <c r="K2" s="159"/>
    </row>
    <row r="3" spans="2:11" x14ac:dyDescent="0.4">
      <c r="B3" s="158"/>
      <c r="C3" s="159"/>
      <c r="D3" s="159"/>
      <c r="E3" s="159"/>
      <c r="F3" s="2">
        <v>3</v>
      </c>
      <c r="G3" s="2">
        <v>2</v>
      </c>
      <c r="H3" s="2">
        <v>1</v>
      </c>
      <c r="I3" s="3" t="s">
        <v>15</v>
      </c>
      <c r="J3" s="4" t="s">
        <v>16</v>
      </c>
      <c r="K3" s="2" t="s">
        <v>17</v>
      </c>
    </row>
    <row r="4" spans="2:11" x14ac:dyDescent="0.4">
      <c r="B4" s="160" t="s">
        <v>0</v>
      </c>
      <c r="C4" s="9" t="s">
        <v>232</v>
      </c>
      <c r="D4" s="1" t="s">
        <v>233</v>
      </c>
      <c r="E4" s="1" t="s">
        <v>234</v>
      </c>
      <c r="F4" s="2"/>
      <c r="G4" s="2"/>
      <c r="H4" s="2" t="s">
        <v>22</v>
      </c>
      <c r="I4" s="3"/>
      <c r="J4" s="2" t="s">
        <v>22</v>
      </c>
      <c r="K4" s="2"/>
    </row>
    <row r="5" spans="2:11" x14ac:dyDescent="0.4">
      <c r="B5" s="165"/>
      <c r="C5" s="1" t="s">
        <v>173</v>
      </c>
      <c r="D5" s="1" t="s">
        <v>174</v>
      </c>
      <c r="E5" s="1" t="s">
        <v>175</v>
      </c>
      <c r="F5" s="1"/>
      <c r="G5" s="2" t="s">
        <v>22</v>
      </c>
      <c r="H5" s="1"/>
      <c r="I5" s="1"/>
      <c r="J5" s="2" t="s">
        <v>22</v>
      </c>
      <c r="K5" s="1"/>
    </row>
    <row r="6" spans="2:11" x14ac:dyDescent="0.4">
      <c r="B6" s="161"/>
      <c r="C6" s="162" t="s">
        <v>249</v>
      </c>
      <c r="D6" s="162"/>
      <c r="E6" s="1">
        <v>2</v>
      </c>
      <c r="F6" s="1">
        <v>0</v>
      </c>
      <c r="G6" s="10">
        <v>1</v>
      </c>
      <c r="H6" s="10">
        <v>1</v>
      </c>
      <c r="I6" s="1"/>
      <c r="J6" s="2"/>
      <c r="K6" s="1"/>
    </row>
    <row r="7" spans="2:11" x14ac:dyDescent="0.4">
      <c r="B7" s="160" t="s">
        <v>1</v>
      </c>
      <c r="C7" s="1" t="s">
        <v>39</v>
      </c>
      <c r="D7" s="1" t="s">
        <v>40</v>
      </c>
      <c r="E7" s="1" t="s">
        <v>41</v>
      </c>
      <c r="F7" s="1"/>
      <c r="G7" s="2" t="s">
        <v>22</v>
      </c>
      <c r="H7" s="1"/>
      <c r="I7" s="1"/>
      <c r="J7" s="2" t="s">
        <v>22</v>
      </c>
      <c r="K7" s="2" t="s">
        <v>22</v>
      </c>
    </row>
    <row r="8" spans="2:11" x14ac:dyDescent="0.4">
      <c r="B8" s="165"/>
      <c r="C8" s="1" t="s">
        <v>42</v>
      </c>
      <c r="D8" s="1" t="s">
        <v>43</v>
      </c>
      <c r="E8" s="1" t="s">
        <v>44</v>
      </c>
      <c r="F8" s="1"/>
      <c r="G8" s="2" t="s">
        <v>22</v>
      </c>
      <c r="H8" s="1"/>
      <c r="I8" s="1"/>
      <c r="J8" s="2" t="s">
        <v>22</v>
      </c>
      <c r="K8" s="2" t="s">
        <v>22</v>
      </c>
    </row>
    <row r="9" spans="2:11" ht="31.5" x14ac:dyDescent="0.4">
      <c r="B9" s="165"/>
      <c r="C9" s="5" t="s">
        <v>203</v>
      </c>
      <c r="D9" s="1" t="s">
        <v>204</v>
      </c>
      <c r="E9" s="1"/>
      <c r="F9" s="2" t="s">
        <v>22</v>
      </c>
      <c r="G9" s="1"/>
      <c r="H9" s="1"/>
      <c r="I9" s="1"/>
      <c r="J9" s="2" t="s">
        <v>22</v>
      </c>
      <c r="K9" s="2" t="s">
        <v>22</v>
      </c>
    </row>
    <row r="10" spans="2:11" x14ac:dyDescent="0.4">
      <c r="B10" s="165"/>
      <c r="C10" s="1" t="s">
        <v>62</v>
      </c>
      <c r="D10" s="1" t="s">
        <v>63</v>
      </c>
      <c r="E10" s="1"/>
      <c r="F10" s="2" t="s">
        <v>22</v>
      </c>
      <c r="G10" s="1"/>
      <c r="H10" s="1"/>
      <c r="I10" s="1"/>
      <c r="J10" s="2" t="s">
        <v>22</v>
      </c>
      <c r="K10" s="2" t="s">
        <v>22</v>
      </c>
    </row>
    <row r="11" spans="2:11" ht="31.5" x14ac:dyDescent="0.4">
      <c r="B11" s="165"/>
      <c r="C11" s="5" t="s">
        <v>205</v>
      </c>
      <c r="D11" s="1" t="s">
        <v>206</v>
      </c>
      <c r="E11" s="1"/>
      <c r="F11" s="2"/>
      <c r="G11" s="2" t="s">
        <v>22</v>
      </c>
      <c r="H11" s="1"/>
      <c r="I11" s="1"/>
      <c r="J11" s="2" t="s">
        <v>22</v>
      </c>
      <c r="K11" s="2" t="s">
        <v>22</v>
      </c>
    </row>
    <row r="12" spans="2:11" x14ac:dyDescent="0.4">
      <c r="B12" s="165"/>
      <c r="C12" s="1" t="s">
        <v>64</v>
      </c>
      <c r="D12" s="1" t="s">
        <v>65</v>
      </c>
      <c r="E12" s="1" t="s">
        <v>66</v>
      </c>
      <c r="F12" s="1"/>
      <c r="G12" s="2" t="s">
        <v>22</v>
      </c>
      <c r="H12" s="1"/>
      <c r="I12" s="1"/>
      <c r="J12" s="2" t="s">
        <v>22</v>
      </c>
      <c r="K12" s="2" t="s">
        <v>22</v>
      </c>
    </row>
    <row r="13" spans="2:11" x14ac:dyDescent="0.4">
      <c r="B13" s="165"/>
      <c r="C13" s="1" t="s">
        <v>70</v>
      </c>
      <c r="D13" s="1" t="s">
        <v>71</v>
      </c>
      <c r="E13" s="1" t="s">
        <v>72</v>
      </c>
      <c r="F13" s="1"/>
      <c r="G13" s="1"/>
      <c r="H13" s="2" t="s">
        <v>22</v>
      </c>
      <c r="I13" s="1"/>
      <c r="J13" s="1"/>
      <c r="K13" s="1"/>
    </row>
    <row r="14" spans="2:11" x14ac:dyDescent="0.4">
      <c r="B14" s="165"/>
      <c r="C14" s="1" t="s">
        <v>210</v>
      </c>
      <c r="D14" s="1" t="s">
        <v>211</v>
      </c>
      <c r="E14" s="1"/>
      <c r="F14" s="1"/>
      <c r="G14" s="1"/>
      <c r="H14" s="2"/>
      <c r="I14" s="2" t="s">
        <v>22</v>
      </c>
      <c r="J14" s="1"/>
      <c r="K14" s="1"/>
    </row>
    <row r="15" spans="2:11" x14ac:dyDescent="0.4">
      <c r="B15" s="165"/>
      <c r="C15" s="1" t="s">
        <v>216</v>
      </c>
      <c r="D15" s="1" t="s">
        <v>217</v>
      </c>
      <c r="E15" s="1"/>
      <c r="F15" s="1"/>
      <c r="G15" s="1"/>
      <c r="H15" s="2"/>
      <c r="I15" s="2" t="s">
        <v>22</v>
      </c>
      <c r="J15" s="1"/>
      <c r="K15" s="1"/>
    </row>
    <row r="16" spans="2:11" x14ac:dyDescent="0.4">
      <c r="B16" s="165"/>
      <c r="C16" s="1" t="s">
        <v>218</v>
      </c>
      <c r="D16" s="1" t="s">
        <v>219</v>
      </c>
      <c r="E16" s="1"/>
      <c r="F16" s="1"/>
      <c r="G16" s="1"/>
      <c r="H16" s="2"/>
      <c r="I16" s="2" t="s">
        <v>22</v>
      </c>
      <c r="J16" s="1"/>
      <c r="K16" s="1"/>
    </row>
    <row r="17" spans="2:11" x14ac:dyDescent="0.4">
      <c r="B17" s="165"/>
      <c r="C17" s="1" t="s">
        <v>85</v>
      </c>
      <c r="D17" s="1" t="s">
        <v>86</v>
      </c>
      <c r="E17" s="1" t="s">
        <v>87</v>
      </c>
      <c r="F17" s="1"/>
      <c r="G17" s="1"/>
      <c r="H17" s="2" t="s">
        <v>22</v>
      </c>
      <c r="I17" s="1"/>
      <c r="J17" s="2" t="s">
        <v>22</v>
      </c>
      <c r="K17" s="1"/>
    </row>
    <row r="18" spans="2:11" ht="28.5" customHeight="1" x14ac:dyDescent="0.4">
      <c r="B18" s="165"/>
      <c r="C18" s="5" t="s">
        <v>88</v>
      </c>
      <c r="D18" s="1" t="s">
        <v>89</v>
      </c>
      <c r="E18" s="1" t="s">
        <v>90</v>
      </c>
      <c r="F18" s="1"/>
      <c r="G18" s="1"/>
      <c r="H18" s="2" t="s">
        <v>22</v>
      </c>
      <c r="I18" s="1"/>
      <c r="J18" s="2" t="s">
        <v>22</v>
      </c>
      <c r="K18" s="1"/>
    </row>
    <row r="19" spans="2:11" x14ac:dyDescent="0.4">
      <c r="B19" s="165"/>
      <c r="C19" s="5" t="s">
        <v>141</v>
      </c>
      <c r="D19" s="1" t="s">
        <v>121</v>
      </c>
      <c r="E19" s="1" t="s">
        <v>122</v>
      </c>
      <c r="F19" s="1"/>
      <c r="G19" s="1"/>
      <c r="H19" s="2" t="s">
        <v>22</v>
      </c>
      <c r="I19" s="1"/>
      <c r="J19" s="2" t="s">
        <v>22</v>
      </c>
      <c r="K19" s="1"/>
    </row>
    <row r="20" spans="2:11" x14ac:dyDescent="0.4">
      <c r="B20" s="165"/>
      <c r="C20" s="5" t="s">
        <v>142</v>
      </c>
      <c r="D20" s="1" t="s">
        <v>123</v>
      </c>
      <c r="E20" s="1" t="s">
        <v>124</v>
      </c>
      <c r="F20" s="1"/>
      <c r="G20" s="1"/>
      <c r="H20" s="2" t="s">
        <v>22</v>
      </c>
      <c r="I20" s="1"/>
      <c r="J20" s="2" t="s">
        <v>22</v>
      </c>
      <c r="K20" s="1"/>
    </row>
    <row r="21" spans="2:11" x14ac:dyDescent="0.4">
      <c r="B21" s="165"/>
      <c r="C21" s="1" t="s">
        <v>156</v>
      </c>
      <c r="D21" s="1" t="s">
        <v>157</v>
      </c>
      <c r="E21" s="1" t="s">
        <v>158</v>
      </c>
      <c r="F21" s="1"/>
      <c r="G21" s="2" t="s">
        <v>22</v>
      </c>
      <c r="H21" s="1"/>
      <c r="I21" s="1"/>
      <c r="J21" s="2" t="s">
        <v>22</v>
      </c>
      <c r="K21" s="2" t="s">
        <v>22</v>
      </c>
    </row>
    <row r="22" spans="2:11" x14ac:dyDescent="0.4">
      <c r="B22" s="165"/>
      <c r="C22" s="1" t="s">
        <v>159</v>
      </c>
      <c r="D22" s="1" t="s">
        <v>160</v>
      </c>
      <c r="E22" s="1"/>
      <c r="F22" s="2" t="s">
        <v>22</v>
      </c>
      <c r="G22" s="1"/>
      <c r="H22" s="1"/>
      <c r="I22" s="1"/>
      <c r="J22" s="2" t="s">
        <v>22</v>
      </c>
      <c r="K22" s="1"/>
    </row>
    <row r="23" spans="2:11" x14ac:dyDescent="0.4">
      <c r="B23" s="165"/>
      <c r="C23" s="1" t="s">
        <v>164</v>
      </c>
      <c r="D23" s="1" t="s">
        <v>165</v>
      </c>
      <c r="E23" s="1" t="s">
        <v>166</v>
      </c>
      <c r="F23" s="1"/>
      <c r="G23" s="1"/>
      <c r="H23" s="2" t="s">
        <v>22</v>
      </c>
      <c r="I23" s="1"/>
      <c r="J23" s="2" t="s">
        <v>22</v>
      </c>
      <c r="K23" s="1"/>
    </row>
    <row r="24" spans="2:11" x14ac:dyDescent="0.4">
      <c r="B24" s="165"/>
      <c r="C24" s="1" t="s">
        <v>170</v>
      </c>
      <c r="D24" s="1" t="s">
        <v>171</v>
      </c>
      <c r="E24" s="1" t="s">
        <v>172</v>
      </c>
      <c r="F24" s="2" t="s">
        <v>22</v>
      </c>
      <c r="G24" s="1"/>
      <c r="H24" s="1"/>
      <c r="I24" s="1"/>
      <c r="J24" s="2" t="s">
        <v>22</v>
      </c>
      <c r="K24" s="2" t="s">
        <v>22</v>
      </c>
    </row>
    <row r="25" spans="2:11" x14ac:dyDescent="0.4">
      <c r="B25" s="161"/>
      <c r="C25" s="162" t="s">
        <v>249</v>
      </c>
      <c r="D25" s="162"/>
      <c r="E25" s="10">
        <v>18</v>
      </c>
      <c r="F25" s="1">
        <v>4</v>
      </c>
      <c r="G25" s="1">
        <v>5</v>
      </c>
      <c r="H25" s="1">
        <v>6</v>
      </c>
      <c r="I25" s="1">
        <v>3</v>
      </c>
      <c r="J25" s="1"/>
      <c r="K25" s="1"/>
    </row>
    <row r="26" spans="2:11" x14ac:dyDescent="0.4">
      <c r="B26" s="160" t="s">
        <v>2</v>
      </c>
      <c r="C26" s="1" t="s">
        <v>26</v>
      </c>
      <c r="D26" s="1" t="s">
        <v>33</v>
      </c>
      <c r="E26" s="1" t="s">
        <v>27</v>
      </c>
      <c r="F26" s="1"/>
      <c r="G26" s="1"/>
      <c r="H26" s="2" t="s">
        <v>22</v>
      </c>
      <c r="I26" s="1"/>
      <c r="J26" s="2" t="s">
        <v>22</v>
      </c>
      <c r="K26" s="1"/>
    </row>
    <row r="27" spans="2:11" x14ac:dyDescent="0.4">
      <c r="B27" s="165"/>
      <c r="C27" s="1" t="s">
        <v>48</v>
      </c>
      <c r="D27" s="1" t="s">
        <v>49</v>
      </c>
      <c r="E27" s="1" t="s">
        <v>50</v>
      </c>
      <c r="F27" s="1"/>
      <c r="G27" s="1"/>
      <c r="H27" s="2" t="s">
        <v>22</v>
      </c>
      <c r="I27" s="1"/>
      <c r="J27" s="2" t="s">
        <v>22</v>
      </c>
      <c r="K27" s="2" t="s">
        <v>22</v>
      </c>
    </row>
    <row r="28" spans="2:11" x14ac:dyDescent="0.4">
      <c r="B28" s="165"/>
      <c r="C28" s="1" t="s">
        <v>207</v>
      </c>
      <c r="D28" s="1" t="s">
        <v>208</v>
      </c>
      <c r="E28" s="1" t="s">
        <v>209</v>
      </c>
      <c r="F28" s="1"/>
      <c r="G28" s="2" t="s">
        <v>22</v>
      </c>
      <c r="H28" s="2"/>
      <c r="I28" s="1"/>
      <c r="J28" s="2" t="s">
        <v>22</v>
      </c>
      <c r="K28" s="2"/>
    </row>
    <row r="29" spans="2:11" x14ac:dyDescent="0.4">
      <c r="B29" s="165"/>
      <c r="C29" s="1" t="s">
        <v>214</v>
      </c>
      <c r="D29" s="1" t="s">
        <v>215</v>
      </c>
      <c r="E29" s="1"/>
      <c r="F29" s="1"/>
      <c r="G29" s="2"/>
      <c r="H29" s="2"/>
      <c r="I29" s="2" t="s">
        <v>22</v>
      </c>
      <c r="J29" s="2"/>
      <c r="K29" s="2"/>
    </row>
    <row r="30" spans="2:11" x14ac:dyDescent="0.4">
      <c r="B30" s="165"/>
      <c r="C30" s="1" t="s">
        <v>112</v>
      </c>
      <c r="D30" s="1" t="s">
        <v>113</v>
      </c>
      <c r="E30" s="1" t="s">
        <v>114</v>
      </c>
      <c r="F30" s="1"/>
      <c r="G30" s="1"/>
      <c r="H30" s="2" t="s">
        <v>22</v>
      </c>
      <c r="I30" s="1"/>
      <c r="J30" s="2" t="s">
        <v>22</v>
      </c>
      <c r="K30" s="1"/>
    </row>
    <row r="31" spans="2:11" x14ac:dyDescent="0.4">
      <c r="B31" s="165"/>
      <c r="C31" s="5" t="s">
        <v>140</v>
      </c>
      <c r="D31" s="1" t="s">
        <v>139</v>
      </c>
      <c r="E31" s="1" t="s">
        <v>143</v>
      </c>
      <c r="F31" s="1"/>
      <c r="G31" s="2" t="s">
        <v>22</v>
      </c>
      <c r="H31" s="2"/>
      <c r="I31" s="1"/>
      <c r="J31" s="2" t="s">
        <v>22</v>
      </c>
      <c r="K31" s="1"/>
    </row>
    <row r="32" spans="2:11" x14ac:dyDescent="0.4">
      <c r="B32" s="165"/>
      <c r="C32" s="1" t="s">
        <v>144</v>
      </c>
      <c r="D32" s="1" t="s">
        <v>145</v>
      </c>
      <c r="E32" s="1" t="s">
        <v>146</v>
      </c>
      <c r="F32" s="1"/>
      <c r="G32" s="2" t="s">
        <v>22</v>
      </c>
      <c r="H32" s="1"/>
      <c r="I32" s="1"/>
      <c r="J32" s="2" t="s">
        <v>22</v>
      </c>
      <c r="K32" s="2" t="s">
        <v>22</v>
      </c>
    </row>
    <row r="33" spans="2:11" x14ac:dyDescent="0.4">
      <c r="B33" s="165"/>
      <c r="C33" s="1" t="s">
        <v>147</v>
      </c>
      <c r="D33" s="1" t="s">
        <v>148</v>
      </c>
      <c r="E33" s="1" t="s">
        <v>149</v>
      </c>
      <c r="F33" s="1"/>
      <c r="G33" s="1"/>
      <c r="H33" s="2" t="s">
        <v>22</v>
      </c>
      <c r="I33" s="1"/>
      <c r="J33" s="1"/>
      <c r="K33" s="1"/>
    </row>
    <row r="34" spans="2:11" x14ac:dyDescent="0.4">
      <c r="B34" s="165"/>
      <c r="C34" s="1" t="s">
        <v>150</v>
      </c>
      <c r="D34" s="1" t="s">
        <v>151</v>
      </c>
      <c r="E34" s="1" t="s">
        <v>152</v>
      </c>
      <c r="F34" s="1"/>
      <c r="G34" s="2" t="s">
        <v>22</v>
      </c>
      <c r="H34" s="1"/>
      <c r="I34" s="1"/>
      <c r="J34" s="2" t="s">
        <v>22</v>
      </c>
      <c r="K34" s="2" t="s">
        <v>22</v>
      </c>
    </row>
    <row r="35" spans="2:11" x14ac:dyDescent="0.4">
      <c r="B35" s="165"/>
      <c r="C35" s="1" t="s">
        <v>153</v>
      </c>
      <c r="D35" s="1" t="s">
        <v>154</v>
      </c>
      <c r="E35" s="1" t="s">
        <v>155</v>
      </c>
      <c r="F35" s="1"/>
      <c r="G35" s="1"/>
      <c r="H35" s="2" t="s">
        <v>22</v>
      </c>
      <c r="I35" s="1"/>
      <c r="J35" s="2" t="s">
        <v>22</v>
      </c>
      <c r="K35" s="1"/>
    </row>
    <row r="36" spans="2:11" x14ac:dyDescent="0.4">
      <c r="B36" s="165"/>
      <c r="C36" s="1" t="s">
        <v>191</v>
      </c>
      <c r="D36" s="1" t="s">
        <v>192</v>
      </c>
      <c r="E36" s="1" t="s">
        <v>193</v>
      </c>
      <c r="F36" s="1"/>
      <c r="G36" s="2" t="s">
        <v>22</v>
      </c>
      <c r="H36" s="2"/>
      <c r="I36" s="1"/>
      <c r="J36" s="2" t="s">
        <v>22</v>
      </c>
      <c r="K36" s="1"/>
    </row>
    <row r="37" spans="2:11" x14ac:dyDescent="0.4">
      <c r="B37" s="161"/>
      <c r="C37" s="162" t="s">
        <v>249</v>
      </c>
      <c r="D37" s="162"/>
      <c r="E37" s="10">
        <v>11</v>
      </c>
      <c r="F37" s="1">
        <v>0</v>
      </c>
      <c r="G37" s="1">
        <v>5</v>
      </c>
      <c r="H37" s="1">
        <v>5</v>
      </c>
      <c r="I37" s="1">
        <v>1</v>
      </c>
      <c r="J37" s="1"/>
      <c r="K37" s="1"/>
    </row>
    <row r="38" spans="2:11" x14ac:dyDescent="0.4">
      <c r="B38" s="160" t="s">
        <v>3</v>
      </c>
      <c r="C38" s="9" t="s">
        <v>225</v>
      </c>
      <c r="D38" s="9" t="s">
        <v>226</v>
      </c>
      <c r="E38" s="2"/>
      <c r="F38" s="1"/>
      <c r="G38" s="1"/>
      <c r="H38" s="2"/>
      <c r="I38" s="2" t="s">
        <v>22</v>
      </c>
      <c r="J38" s="2" t="s">
        <v>22</v>
      </c>
      <c r="K38" s="1"/>
    </row>
    <row r="39" spans="2:11" x14ac:dyDescent="0.4">
      <c r="B39" s="165"/>
      <c r="C39" s="1" t="s">
        <v>128</v>
      </c>
      <c r="D39" s="1" t="s">
        <v>129</v>
      </c>
      <c r="E39" s="1"/>
      <c r="F39" s="1"/>
      <c r="G39" s="2" t="s">
        <v>22</v>
      </c>
      <c r="H39" s="1"/>
      <c r="I39" s="1"/>
      <c r="J39" s="2" t="s">
        <v>22</v>
      </c>
      <c r="K39" s="2" t="s">
        <v>22</v>
      </c>
    </row>
    <row r="40" spans="2:11" x14ac:dyDescent="0.4">
      <c r="B40" s="165"/>
      <c r="C40" s="1" t="s">
        <v>130</v>
      </c>
      <c r="D40" s="1" t="s">
        <v>131</v>
      </c>
      <c r="E40" s="1" t="s">
        <v>132</v>
      </c>
      <c r="F40" s="1"/>
      <c r="G40" s="2" t="s">
        <v>22</v>
      </c>
      <c r="H40" s="1"/>
      <c r="I40" s="1"/>
      <c r="J40" s="2" t="s">
        <v>22</v>
      </c>
      <c r="K40" s="2" t="s">
        <v>22</v>
      </c>
    </row>
    <row r="41" spans="2:11" x14ac:dyDescent="0.4">
      <c r="B41" s="165"/>
      <c r="C41" s="1" t="s">
        <v>167</v>
      </c>
      <c r="D41" s="1" t="s">
        <v>168</v>
      </c>
      <c r="E41" s="1" t="s">
        <v>169</v>
      </c>
      <c r="F41" s="1"/>
      <c r="G41" s="2" t="s">
        <v>22</v>
      </c>
      <c r="H41" s="1"/>
      <c r="I41" s="1"/>
      <c r="J41" s="2" t="s">
        <v>22</v>
      </c>
      <c r="K41" s="2" t="s">
        <v>22</v>
      </c>
    </row>
    <row r="42" spans="2:11" x14ac:dyDescent="0.4">
      <c r="B42" s="165"/>
      <c r="C42" s="1" t="s">
        <v>182</v>
      </c>
      <c r="D42" s="1" t="s">
        <v>183</v>
      </c>
      <c r="E42" s="1" t="s">
        <v>184</v>
      </c>
      <c r="F42" s="1"/>
      <c r="G42" s="2" t="s">
        <v>22</v>
      </c>
      <c r="H42" s="1"/>
      <c r="I42" s="1"/>
      <c r="J42" s="2" t="s">
        <v>22</v>
      </c>
      <c r="K42" s="2" t="s">
        <v>22</v>
      </c>
    </row>
    <row r="43" spans="2:11" x14ac:dyDescent="0.4">
      <c r="B43" s="161"/>
      <c r="C43" s="162" t="s">
        <v>249</v>
      </c>
      <c r="D43" s="162"/>
      <c r="E43" s="10">
        <v>5</v>
      </c>
      <c r="F43" s="1">
        <v>0</v>
      </c>
      <c r="G43" s="1">
        <v>4</v>
      </c>
      <c r="H43" s="1">
        <v>0</v>
      </c>
      <c r="I43" s="1">
        <v>1</v>
      </c>
      <c r="J43" s="1"/>
      <c r="K43" s="1"/>
    </row>
    <row r="44" spans="2:11" x14ac:dyDescent="0.4">
      <c r="B44" s="160" t="s">
        <v>4</v>
      </c>
      <c r="C44" s="1" t="s">
        <v>185</v>
      </c>
      <c r="D44" s="1" t="s">
        <v>186</v>
      </c>
      <c r="E44" s="1" t="s">
        <v>187</v>
      </c>
      <c r="F44" s="1"/>
      <c r="G44" s="1"/>
      <c r="H44" s="2" t="s">
        <v>22</v>
      </c>
      <c r="I44" s="1"/>
      <c r="J44" s="2" t="s">
        <v>22</v>
      </c>
      <c r="K44" s="2" t="s">
        <v>22</v>
      </c>
    </row>
    <row r="45" spans="2:11" x14ac:dyDescent="0.4">
      <c r="B45" s="161"/>
      <c r="C45" s="162" t="s">
        <v>249</v>
      </c>
      <c r="D45" s="162"/>
      <c r="E45" s="10">
        <v>1</v>
      </c>
      <c r="F45" s="1">
        <v>0</v>
      </c>
      <c r="G45" s="1">
        <v>0</v>
      </c>
      <c r="H45" s="1">
        <v>1</v>
      </c>
      <c r="I45" s="1">
        <v>0</v>
      </c>
      <c r="J45" s="2"/>
      <c r="K45" s="2"/>
    </row>
    <row r="46" spans="2:11" x14ac:dyDescent="0.4">
      <c r="B46" s="165" t="s">
        <v>12</v>
      </c>
      <c r="C46" s="7" t="s">
        <v>51</v>
      </c>
      <c r="D46" s="1" t="s">
        <v>52</v>
      </c>
      <c r="E46" s="1" t="s">
        <v>54</v>
      </c>
      <c r="F46" s="1"/>
      <c r="G46" s="2" t="s">
        <v>22</v>
      </c>
      <c r="H46" s="1"/>
      <c r="I46" s="1"/>
      <c r="J46" s="2" t="s">
        <v>22</v>
      </c>
      <c r="K46" s="2" t="s">
        <v>22</v>
      </c>
    </row>
    <row r="47" spans="2:11" x14ac:dyDescent="0.4">
      <c r="B47" s="165"/>
      <c r="C47" s="1" t="s">
        <v>53</v>
      </c>
      <c r="D47" s="1" t="s">
        <v>52</v>
      </c>
      <c r="E47" s="1" t="s">
        <v>54</v>
      </c>
      <c r="F47" s="1"/>
      <c r="G47" s="1"/>
      <c r="H47" s="1"/>
      <c r="I47" s="2" t="s">
        <v>22</v>
      </c>
      <c r="J47" s="2" t="s">
        <v>22</v>
      </c>
      <c r="K47" s="2" t="s">
        <v>22</v>
      </c>
    </row>
    <row r="48" spans="2:11" x14ac:dyDescent="0.4">
      <c r="B48" s="165"/>
      <c r="C48" s="1" t="s">
        <v>55</v>
      </c>
      <c r="D48" s="1" t="s">
        <v>52</v>
      </c>
      <c r="E48" s="1" t="s">
        <v>54</v>
      </c>
      <c r="F48" s="1"/>
      <c r="G48" s="2" t="s">
        <v>22</v>
      </c>
      <c r="H48" s="1"/>
      <c r="I48" s="1"/>
      <c r="J48" s="2" t="s">
        <v>22</v>
      </c>
      <c r="K48" s="2" t="s">
        <v>22</v>
      </c>
    </row>
    <row r="49" spans="2:11" x14ac:dyDescent="0.4">
      <c r="B49" s="165"/>
      <c r="C49" s="1" t="s">
        <v>56</v>
      </c>
      <c r="D49" s="1" t="s">
        <v>57</v>
      </c>
      <c r="E49" s="1" t="s">
        <v>58</v>
      </c>
      <c r="F49" s="1"/>
      <c r="G49" s="2" t="s">
        <v>22</v>
      </c>
      <c r="H49" s="1"/>
      <c r="I49" s="1"/>
      <c r="J49" s="2" t="s">
        <v>22</v>
      </c>
      <c r="K49" s="2" t="s">
        <v>22</v>
      </c>
    </row>
    <row r="50" spans="2:11" x14ac:dyDescent="0.4">
      <c r="B50" s="165"/>
      <c r="C50" s="1" t="s">
        <v>67</v>
      </c>
      <c r="D50" s="1" t="s">
        <v>68</v>
      </c>
      <c r="E50" s="1" t="s">
        <v>69</v>
      </c>
      <c r="F50" s="1"/>
      <c r="G50" s="2" t="s">
        <v>22</v>
      </c>
      <c r="H50" s="1"/>
      <c r="I50" s="1"/>
      <c r="J50" s="2" t="s">
        <v>22</v>
      </c>
      <c r="K50" s="2" t="s">
        <v>22</v>
      </c>
    </row>
    <row r="51" spans="2:11" x14ac:dyDescent="0.4">
      <c r="B51" s="165"/>
      <c r="C51" s="1" t="s">
        <v>212</v>
      </c>
      <c r="D51" s="1" t="s">
        <v>213</v>
      </c>
      <c r="E51" s="1" t="s">
        <v>231</v>
      </c>
      <c r="F51" s="1"/>
      <c r="G51" s="2"/>
      <c r="H51" s="1"/>
      <c r="I51" s="2" t="s">
        <v>22</v>
      </c>
      <c r="J51" s="2"/>
      <c r="K51" s="2"/>
    </row>
    <row r="52" spans="2:11" x14ac:dyDescent="0.4">
      <c r="B52" s="165"/>
      <c r="C52" s="1" t="s">
        <v>91</v>
      </c>
      <c r="D52" s="1" t="s">
        <v>92</v>
      </c>
      <c r="E52" s="1" t="s">
        <v>93</v>
      </c>
      <c r="F52" s="1"/>
      <c r="G52" s="1"/>
      <c r="H52" s="1"/>
      <c r="I52" s="2" t="s">
        <v>22</v>
      </c>
      <c r="J52" s="2" t="s">
        <v>22</v>
      </c>
      <c r="K52" s="2" t="s">
        <v>22</v>
      </c>
    </row>
    <row r="53" spans="2:11" x14ac:dyDescent="0.4">
      <c r="B53" s="165"/>
      <c r="C53" s="1" t="s">
        <v>229</v>
      </c>
      <c r="D53" s="1" t="s">
        <v>230</v>
      </c>
      <c r="E53" s="1"/>
      <c r="F53" s="1"/>
      <c r="G53" s="1"/>
      <c r="H53" s="2" t="s">
        <v>22</v>
      </c>
      <c r="I53" s="2"/>
      <c r="J53" s="2" t="s">
        <v>22</v>
      </c>
      <c r="K53" s="2"/>
    </row>
    <row r="54" spans="2:11" x14ac:dyDescent="0.4">
      <c r="B54" s="165"/>
      <c r="C54" s="1" t="s">
        <v>136</v>
      </c>
      <c r="D54" s="1" t="s">
        <v>137</v>
      </c>
      <c r="E54" s="1" t="s">
        <v>138</v>
      </c>
      <c r="F54" s="1"/>
      <c r="G54" s="2" t="s">
        <v>22</v>
      </c>
      <c r="H54" s="1"/>
      <c r="I54" s="1"/>
      <c r="J54" s="2" t="s">
        <v>22</v>
      </c>
      <c r="K54" s="1"/>
    </row>
    <row r="55" spans="2:11" x14ac:dyDescent="0.4">
      <c r="B55" s="161"/>
      <c r="C55" s="162" t="s">
        <v>249</v>
      </c>
      <c r="D55" s="162"/>
      <c r="E55" s="10">
        <v>9</v>
      </c>
      <c r="F55" s="1">
        <v>0</v>
      </c>
      <c r="G55" s="1">
        <v>5</v>
      </c>
      <c r="H55" s="1">
        <v>1</v>
      </c>
      <c r="I55" s="1">
        <v>3</v>
      </c>
      <c r="J55" s="1"/>
      <c r="K55" s="1"/>
    </row>
    <row r="56" spans="2:11" x14ac:dyDescent="0.4">
      <c r="B56" s="160" t="s">
        <v>5</v>
      </c>
      <c r="C56" s="1" t="s">
        <v>23</v>
      </c>
      <c r="D56" s="1" t="s">
        <v>31</v>
      </c>
      <c r="E56" s="1" t="s">
        <v>25</v>
      </c>
      <c r="F56" s="1"/>
      <c r="G56" s="2" t="s">
        <v>22</v>
      </c>
      <c r="H56" s="1"/>
      <c r="I56" s="1"/>
      <c r="J56" s="2" t="s">
        <v>22</v>
      </c>
      <c r="K56" s="2" t="s">
        <v>22</v>
      </c>
    </row>
    <row r="57" spans="2:11" x14ac:dyDescent="0.4">
      <c r="B57" s="165"/>
      <c r="C57" s="1" t="s">
        <v>28</v>
      </c>
      <c r="D57" s="1" t="s">
        <v>32</v>
      </c>
      <c r="E57" s="1" t="s">
        <v>25</v>
      </c>
      <c r="F57" s="1"/>
      <c r="G57" s="2" t="s">
        <v>22</v>
      </c>
      <c r="H57" s="1"/>
      <c r="I57" s="1"/>
      <c r="J57" s="2" t="s">
        <v>22</v>
      </c>
      <c r="K57" s="2" t="s">
        <v>22</v>
      </c>
    </row>
    <row r="58" spans="2:11" x14ac:dyDescent="0.4">
      <c r="B58" s="165"/>
      <c r="C58" s="1" t="s">
        <v>29</v>
      </c>
      <c r="D58" s="1" t="s">
        <v>30</v>
      </c>
      <c r="E58" s="1" t="s">
        <v>35</v>
      </c>
      <c r="F58" s="1"/>
      <c r="G58" s="2" t="s">
        <v>22</v>
      </c>
      <c r="H58" s="1"/>
      <c r="I58" s="1"/>
      <c r="J58" s="2" t="s">
        <v>22</v>
      </c>
      <c r="K58" s="1"/>
    </row>
    <row r="59" spans="2:11" ht="31.5" x14ac:dyDescent="0.4">
      <c r="B59" s="165"/>
      <c r="C59" s="5" t="s">
        <v>201</v>
      </c>
      <c r="D59" s="1" t="s">
        <v>202</v>
      </c>
      <c r="E59" s="1" t="s">
        <v>47</v>
      </c>
      <c r="F59" s="1"/>
      <c r="G59" s="2" t="s">
        <v>22</v>
      </c>
      <c r="H59" s="1"/>
      <c r="I59" s="1"/>
      <c r="J59" s="2" t="s">
        <v>22</v>
      </c>
      <c r="K59" s="1"/>
    </row>
    <row r="60" spans="2:11" x14ac:dyDescent="0.4">
      <c r="B60" s="165"/>
      <c r="C60" s="1" t="s">
        <v>100</v>
      </c>
      <c r="D60" s="1" t="s">
        <v>101</v>
      </c>
      <c r="E60" s="1" t="s">
        <v>102</v>
      </c>
      <c r="F60" s="1"/>
      <c r="G60" s="1"/>
      <c r="H60" s="2" t="s">
        <v>22</v>
      </c>
      <c r="I60" s="1"/>
      <c r="J60" s="2" t="s">
        <v>22</v>
      </c>
      <c r="K60" s="1"/>
    </row>
    <row r="61" spans="2:11" x14ac:dyDescent="0.4">
      <c r="B61" s="165"/>
      <c r="C61" s="1" t="s">
        <v>223</v>
      </c>
      <c r="D61" s="1" t="s">
        <v>224</v>
      </c>
      <c r="E61" s="1"/>
      <c r="F61" s="1"/>
      <c r="G61" s="1"/>
      <c r="H61" s="2"/>
      <c r="I61" s="2" t="s">
        <v>21</v>
      </c>
      <c r="J61" s="2" t="s">
        <v>21</v>
      </c>
      <c r="K61" s="1"/>
    </row>
    <row r="62" spans="2:11" x14ac:dyDescent="0.4">
      <c r="B62" s="165"/>
      <c r="C62" s="1" t="s">
        <v>103</v>
      </c>
      <c r="D62" s="1" t="s">
        <v>104</v>
      </c>
      <c r="E62" s="1" t="s">
        <v>105</v>
      </c>
      <c r="F62" s="1"/>
      <c r="G62" s="1"/>
      <c r="H62" s="2" t="s">
        <v>22</v>
      </c>
      <c r="I62" s="1"/>
      <c r="J62" s="2" t="s">
        <v>22</v>
      </c>
      <c r="K62" s="1"/>
    </row>
    <row r="63" spans="2:11" x14ac:dyDescent="0.4">
      <c r="B63" s="165"/>
      <c r="C63" s="1" t="s">
        <v>235</v>
      </c>
      <c r="D63" s="1" t="s">
        <v>236</v>
      </c>
      <c r="E63" s="1" t="s">
        <v>237</v>
      </c>
      <c r="F63" s="1"/>
      <c r="G63" s="1"/>
      <c r="H63" s="2" t="s">
        <v>22</v>
      </c>
      <c r="I63" s="1"/>
      <c r="J63" s="2" t="s">
        <v>22</v>
      </c>
      <c r="K63" s="2" t="s">
        <v>22</v>
      </c>
    </row>
    <row r="64" spans="2:11" x14ac:dyDescent="0.4">
      <c r="B64" s="161"/>
      <c r="C64" s="162" t="s">
        <v>249</v>
      </c>
      <c r="D64" s="162"/>
      <c r="E64" s="10">
        <v>8</v>
      </c>
      <c r="F64" s="1">
        <v>0</v>
      </c>
      <c r="G64" s="1">
        <v>4</v>
      </c>
      <c r="H64" s="1">
        <v>3</v>
      </c>
      <c r="I64" s="1">
        <v>1</v>
      </c>
      <c r="J64" s="1"/>
      <c r="K64" s="1"/>
    </row>
    <row r="65" spans="2:11" x14ac:dyDescent="0.4">
      <c r="B65" s="160" t="s">
        <v>6</v>
      </c>
      <c r="C65" s="1" t="s">
        <v>59</v>
      </c>
      <c r="D65" s="1" t="s">
        <v>60</v>
      </c>
      <c r="E65" s="1" t="s">
        <v>61</v>
      </c>
      <c r="F65" s="1"/>
      <c r="G65" s="1"/>
      <c r="H65" s="1"/>
      <c r="I65" s="2" t="s">
        <v>21</v>
      </c>
      <c r="J65" s="2" t="s">
        <v>21</v>
      </c>
      <c r="K65" s="2" t="s">
        <v>21</v>
      </c>
    </row>
    <row r="66" spans="2:11" x14ac:dyDescent="0.4">
      <c r="B66" s="165"/>
      <c r="C66" s="1" t="s">
        <v>115</v>
      </c>
      <c r="D66" s="1" t="s">
        <v>116</v>
      </c>
      <c r="E66" s="1" t="s">
        <v>117</v>
      </c>
      <c r="F66" s="1"/>
      <c r="G66" s="1"/>
      <c r="H66" s="1"/>
      <c r="I66" s="2" t="s">
        <v>21</v>
      </c>
      <c r="J66" s="2" t="s">
        <v>21</v>
      </c>
      <c r="K66" s="1"/>
    </row>
    <row r="67" spans="2:11" x14ac:dyDescent="0.4">
      <c r="B67" s="165"/>
      <c r="C67" s="1" t="s">
        <v>176</v>
      </c>
      <c r="D67" s="1" t="s">
        <v>177</v>
      </c>
      <c r="E67" s="1" t="s">
        <v>178</v>
      </c>
      <c r="F67" s="1"/>
      <c r="G67" s="1"/>
      <c r="H67" s="1"/>
      <c r="I67" s="2" t="s">
        <v>21</v>
      </c>
      <c r="J67" s="2"/>
      <c r="K67" s="1"/>
    </row>
    <row r="68" spans="2:11" x14ac:dyDescent="0.4">
      <c r="B68" s="165"/>
      <c r="C68" s="1" t="s">
        <v>188</v>
      </c>
      <c r="D68" s="1" t="s">
        <v>189</v>
      </c>
      <c r="E68" s="1" t="s">
        <v>190</v>
      </c>
      <c r="F68" s="1"/>
      <c r="G68" s="1"/>
      <c r="H68" s="1"/>
      <c r="I68" s="2" t="s">
        <v>21</v>
      </c>
      <c r="J68" s="2"/>
      <c r="K68" s="1"/>
    </row>
    <row r="69" spans="2:11" x14ac:dyDescent="0.4">
      <c r="B69" s="161"/>
      <c r="C69" s="162" t="s">
        <v>249</v>
      </c>
      <c r="D69" s="162"/>
      <c r="E69" s="10">
        <v>4</v>
      </c>
      <c r="F69" s="1">
        <v>0</v>
      </c>
      <c r="G69" s="1">
        <v>0</v>
      </c>
      <c r="H69" s="1">
        <v>0</v>
      </c>
      <c r="I69" s="1">
        <v>4</v>
      </c>
      <c r="J69" s="1"/>
      <c r="K69" s="1"/>
    </row>
    <row r="70" spans="2:11" x14ac:dyDescent="0.4">
      <c r="B70" s="160" t="s">
        <v>238</v>
      </c>
      <c r="C70" s="9" t="s">
        <v>239</v>
      </c>
      <c r="D70" s="9" t="s">
        <v>240</v>
      </c>
      <c r="E70" s="1"/>
      <c r="F70" s="1"/>
      <c r="G70" s="1"/>
      <c r="H70" s="1"/>
      <c r="I70" s="2" t="s">
        <v>21</v>
      </c>
      <c r="J70" s="2" t="s">
        <v>21</v>
      </c>
      <c r="K70" s="2" t="s">
        <v>21</v>
      </c>
    </row>
    <row r="71" spans="2:11" x14ac:dyDescent="0.4">
      <c r="B71" s="165"/>
      <c r="C71" s="9" t="s">
        <v>241</v>
      </c>
      <c r="D71" s="9" t="s">
        <v>242</v>
      </c>
      <c r="E71" s="1" t="s">
        <v>243</v>
      </c>
      <c r="F71" s="1"/>
      <c r="G71" s="1"/>
      <c r="H71" s="2" t="s">
        <v>22</v>
      </c>
      <c r="I71" s="1"/>
      <c r="J71" s="2" t="s">
        <v>22</v>
      </c>
      <c r="K71" s="2" t="s">
        <v>22</v>
      </c>
    </row>
    <row r="72" spans="2:11" x14ac:dyDescent="0.4">
      <c r="B72" s="165"/>
      <c r="C72" s="9" t="s">
        <v>244</v>
      </c>
      <c r="D72" s="9" t="s">
        <v>245</v>
      </c>
      <c r="E72" s="1"/>
      <c r="F72" s="1"/>
      <c r="G72" s="1"/>
      <c r="H72" s="1"/>
      <c r="I72" s="2" t="s">
        <v>21</v>
      </c>
      <c r="J72" s="2" t="s">
        <v>21</v>
      </c>
      <c r="K72" s="1"/>
    </row>
    <row r="73" spans="2:11" x14ac:dyDescent="0.4">
      <c r="B73" s="161"/>
      <c r="C73" s="162" t="s">
        <v>249</v>
      </c>
      <c r="D73" s="162"/>
      <c r="E73" s="10">
        <v>3</v>
      </c>
      <c r="F73" s="1">
        <v>0</v>
      </c>
      <c r="G73" s="1">
        <v>0</v>
      </c>
      <c r="H73" s="1">
        <v>1</v>
      </c>
      <c r="I73" s="1">
        <v>2</v>
      </c>
      <c r="J73" s="1"/>
      <c r="K73" s="1"/>
    </row>
    <row r="74" spans="2:11" x14ac:dyDescent="0.4">
      <c r="B74" s="160" t="s">
        <v>7</v>
      </c>
      <c r="C74" s="1" t="s">
        <v>11</v>
      </c>
      <c r="D74" s="1" t="s">
        <v>34</v>
      </c>
      <c r="E74" s="1"/>
      <c r="F74" s="1"/>
      <c r="G74" s="2" t="s">
        <v>22</v>
      </c>
      <c r="H74" s="1"/>
      <c r="I74" s="1"/>
      <c r="J74" s="1"/>
      <c r="K74" s="1"/>
    </row>
    <row r="75" spans="2:11" x14ac:dyDescent="0.4">
      <c r="B75" s="165"/>
      <c r="C75" s="1" t="s">
        <v>36</v>
      </c>
      <c r="D75" s="1" t="s">
        <v>37</v>
      </c>
      <c r="E75" s="1" t="s">
        <v>38</v>
      </c>
      <c r="F75" s="1"/>
      <c r="G75" s="1"/>
      <c r="H75" s="2" t="s">
        <v>22</v>
      </c>
      <c r="I75" s="1"/>
      <c r="J75" s="2" t="s">
        <v>22</v>
      </c>
      <c r="K75" s="2" t="s">
        <v>22</v>
      </c>
    </row>
    <row r="76" spans="2:11" x14ac:dyDescent="0.4">
      <c r="B76" s="165"/>
      <c r="C76" s="1" t="s">
        <v>94</v>
      </c>
      <c r="D76" s="1" t="s">
        <v>95</v>
      </c>
      <c r="E76" s="1" t="s">
        <v>96</v>
      </c>
      <c r="F76" s="1"/>
      <c r="G76" s="2" t="s">
        <v>22</v>
      </c>
      <c r="H76" s="1"/>
      <c r="I76" s="1"/>
      <c r="J76" s="2" t="s">
        <v>22</v>
      </c>
      <c r="K76" s="2" t="s">
        <v>22</v>
      </c>
    </row>
    <row r="77" spans="2:11" x14ac:dyDescent="0.4">
      <c r="B77" s="165"/>
      <c r="C77" s="1" t="s">
        <v>106</v>
      </c>
      <c r="D77" s="1" t="s">
        <v>107</v>
      </c>
      <c r="E77" s="1" t="s">
        <v>108</v>
      </c>
      <c r="F77" s="1"/>
      <c r="G77" s="1"/>
      <c r="H77" s="2" t="s">
        <v>22</v>
      </c>
      <c r="I77" s="1"/>
      <c r="J77" s="2" t="s">
        <v>22</v>
      </c>
      <c r="K77" s="1"/>
    </row>
    <row r="78" spans="2:11" x14ac:dyDescent="0.4">
      <c r="B78" s="165"/>
      <c r="C78" s="1" t="s">
        <v>118</v>
      </c>
      <c r="D78" s="1" t="s">
        <v>119</v>
      </c>
      <c r="E78" s="1" t="s">
        <v>120</v>
      </c>
      <c r="F78" s="1"/>
      <c r="G78" s="1"/>
      <c r="H78" s="2" t="s">
        <v>22</v>
      </c>
      <c r="I78" s="1"/>
      <c r="J78" s="2" t="s">
        <v>22</v>
      </c>
      <c r="K78" s="1"/>
    </row>
    <row r="79" spans="2:11" x14ac:dyDescent="0.4">
      <c r="B79" s="165"/>
      <c r="C79" s="1" t="s">
        <v>194</v>
      </c>
      <c r="D79" s="1" t="s">
        <v>195</v>
      </c>
      <c r="E79" s="1" t="s">
        <v>196</v>
      </c>
      <c r="F79" s="1"/>
      <c r="G79" s="1"/>
      <c r="H79" s="1"/>
      <c r="I79" s="2" t="s">
        <v>21</v>
      </c>
      <c r="J79" s="2" t="s">
        <v>21</v>
      </c>
      <c r="K79" s="1"/>
    </row>
    <row r="80" spans="2:11" x14ac:dyDescent="0.4">
      <c r="B80" s="161"/>
      <c r="C80" s="162" t="s">
        <v>249</v>
      </c>
      <c r="D80" s="162"/>
      <c r="E80" s="10">
        <v>6</v>
      </c>
      <c r="F80" s="1">
        <v>0</v>
      </c>
      <c r="G80" s="1">
        <v>2</v>
      </c>
      <c r="H80" s="1">
        <v>3</v>
      </c>
      <c r="I80" s="1">
        <v>1</v>
      </c>
      <c r="J80" s="1"/>
      <c r="K80" s="1"/>
    </row>
    <row r="81" spans="2:11" x14ac:dyDescent="0.4">
      <c r="B81" s="160" t="s">
        <v>8</v>
      </c>
      <c r="C81" s="1" t="s">
        <v>227</v>
      </c>
      <c r="D81" s="1" t="s">
        <v>228</v>
      </c>
      <c r="E81" s="1"/>
      <c r="F81" s="1"/>
      <c r="G81" s="1"/>
      <c r="H81" s="1"/>
      <c r="I81" s="2" t="s">
        <v>21</v>
      </c>
      <c r="J81" s="2" t="s">
        <v>21</v>
      </c>
      <c r="K81" s="1"/>
    </row>
    <row r="82" spans="2:11" x14ac:dyDescent="0.4">
      <c r="B82" s="165"/>
      <c r="C82" s="1" t="s">
        <v>161</v>
      </c>
      <c r="D82" s="1" t="s">
        <v>162</v>
      </c>
      <c r="E82" s="1" t="s">
        <v>163</v>
      </c>
      <c r="F82" s="1"/>
      <c r="G82" s="1"/>
      <c r="H82" s="2" t="s">
        <v>22</v>
      </c>
      <c r="I82" s="1"/>
      <c r="J82" s="2" t="s">
        <v>22</v>
      </c>
      <c r="K82" s="2" t="s">
        <v>22</v>
      </c>
    </row>
    <row r="83" spans="2:11" x14ac:dyDescent="0.4">
      <c r="B83" s="165"/>
      <c r="C83" s="1" t="s">
        <v>179</v>
      </c>
      <c r="D83" s="1" t="s">
        <v>180</v>
      </c>
      <c r="E83" s="1" t="s">
        <v>181</v>
      </c>
      <c r="F83" s="1"/>
      <c r="G83" s="1"/>
      <c r="H83" s="2" t="s">
        <v>22</v>
      </c>
      <c r="I83" s="1"/>
      <c r="J83" s="1"/>
      <c r="K83" s="1"/>
    </row>
    <row r="84" spans="2:11" x14ac:dyDescent="0.4">
      <c r="B84" s="161"/>
      <c r="C84" s="162" t="s">
        <v>249</v>
      </c>
      <c r="D84" s="162"/>
      <c r="E84" s="10">
        <v>3</v>
      </c>
      <c r="F84" s="1">
        <v>0</v>
      </c>
      <c r="G84" s="1">
        <v>0</v>
      </c>
      <c r="H84" s="1">
        <v>2</v>
      </c>
      <c r="I84" s="1">
        <v>1</v>
      </c>
      <c r="J84" s="1"/>
      <c r="K84" s="1"/>
    </row>
    <row r="85" spans="2:11" x14ac:dyDescent="0.4">
      <c r="B85" s="160" t="s">
        <v>9</v>
      </c>
      <c r="C85" s="1" t="s">
        <v>73</v>
      </c>
      <c r="D85" s="1" t="s">
        <v>74</v>
      </c>
      <c r="E85" s="1" t="s">
        <v>75</v>
      </c>
      <c r="F85" s="1"/>
      <c r="G85" s="2" t="s">
        <v>22</v>
      </c>
      <c r="H85" s="1"/>
      <c r="I85" s="1"/>
      <c r="J85" s="2" t="s">
        <v>22</v>
      </c>
      <c r="K85" s="1"/>
    </row>
    <row r="86" spans="2:11" x14ac:dyDescent="0.4">
      <c r="B86" s="165"/>
      <c r="C86" s="1" t="s">
        <v>76</v>
      </c>
      <c r="D86" s="1" t="s">
        <v>77</v>
      </c>
      <c r="E86" s="1" t="s">
        <v>78</v>
      </c>
      <c r="F86" s="1"/>
      <c r="G86" s="2" t="s">
        <v>22</v>
      </c>
      <c r="H86" s="1"/>
      <c r="I86" s="1"/>
      <c r="J86" s="2" t="s">
        <v>22</v>
      </c>
      <c r="K86" s="1"/>
    </row>
    <row r="87" spans="2:11" x14ac:dyDescent="0.4">
      <c r="B87" s="165"/>
      <c r="C87" s="1" t="s">
        <v>79</v>
      </c>
      <c r="D87" s="1" t="s">
        <v>80</v>
      </c>
      <c r="E87" s="1" t="s">
        <v>81</v>
      </c>
      <c r="F87" s="1"/>
      <c r="G87" s="2" t="s">
        <v>22</v>
      </c>
      <c r="H87" s="1"/>
      <c r="I87" s="1"/>
      <c r="J87" s="2" t="s">
        <v>22</v>
      </c>
      <c r="K87" s="1"/>
    </row>
    <row r="88" spans="2:11" x14ac:dyDescent="0.4">
      <c r="B88" s="165"/>
      <c r="C88" s="1" t="s">
        <v>82</v>
      </c>
      <c r="D88" s="1" t="s">
        <v>83</v>
      </c>
      <c r="E88" s="1" t="s">
        <v>84</v>
      </c>
      <c r="F88" s="1"/>
      <c r="G88" s="1"/>
      <c r="H88" s="2" t="s">
        <v>22</v>
      </c>
      <c r="I88" s="1"/>
      <c r="J88" s="2" t="s">
        <v>22</v>
      </c>
      <c r="K88" s="2" t="s">
        <v>22</v>
      </c>
    </row>
    <row r="89" spans="2:11" x14ac:dyDescent="0.4">
      <c r="B89" s="165"/>
      <c r="C89" s="1" t="s">
        <v>220</v>
      </c>
      <c r="D89" s="1" t="s">
        <v>221</v>
      </c>
      <c r="E89" s="1" t="s">
        <v>222</v>
      </c>
      <c r="F89" s="1"/>
      <c r="G89" s="1"/>
      <c r="H89" s="2" t="s">
        <v>22</v>
      </c>
      <c r="I89" s="1"/>
      <c r="J89" s="2" t="s">
        <v>22</v>
      </c>
      <c r="K89" s="2"/>
    </row>
    <row r="90" spans="2:11" x14ac:dyDescent="0.4">
      <c r="B90" s="165"/>
      <c r="C90" s="1" t="s">
        <v>97</v>
      </c>
      <c r="D90" s="1" t="s">
        <v>98</v>
      </c>
      <c r="E90" s="1" t="s">
        <v>99</v>
      </c>
      <c r="F90" s="1"/>
      <c r="G90" s="1"/>
      <c r="H90" s="2" t="s">
        <v>22</v>
      </c>
      <c r="I90" s="1"/>
      <c r="J90" s="2" t="s">
        <v>22</v>
      </c>
      <c r="K90" s="1"/>
    </row>
    <row r="91" spans="2:11" x14ac:dyDescent="0.4">
      <c r="B91" s="165"/>
      <c r="C91" s="1" t="s">
        <v>109</v>
      </c>
      <c r="D91" s="1" t="s">
        <v>110</v>
      </c>
      <c r="E91" s="1" t="s">
        <v>111</v>
      </c>
      <c r="F91" s="1"/>
      <c r="G91" s="1"/>
      <c r="H91" s="2" t="s">
        <v>22</v>
      </c>
      <c r="I91" s="1"/>
      <c r="J91" s="2" t="s">
        <v>22</v>
      </c>
      <c r="K91" s="2" t="s">
        <v>22</v>
      </c>
    </row>
    <row r="92" spans="2:11" x14ac:dyDescent="0.4">
      <c r="B92" s="165"/>
      <c r="C92" s="1" t="s">
        <v>133</v>
      </c>
      <c r="D92" s="1" t="s">
        <v>134</v>
      </c>
      <c r="E92" s="1" t="s">
        <v>135</v>
      </c>
      <c r="F92" s="1"/>
      <c r="G92" s="1"/>
      <c r="H92" s="2" t="s">
        <v>22</v>
      </c>
      <c r="I92" s="1"/>
      <c r="J92" s="2" t="s">
        <v>22</v>
      </c>
      <c r="K92" s="2" t="s">
        <v>22</v>
      </c>
    </row>
    <row r="93" spans="2:11" x14ac:dyDescent="0.4">
      <c r="B93" s="161"/>
      <c r="C93" s="162" t="s">
        <v>249</v>
      </c>
      <c r="D93" s="162"/>
      <c r="E93" s="10">
        <v>8</v>
      </c>
      <c r="F93" s="1">
        <v>0</v>
      </c>
      <c r="G93" s="1">
        <v>3</v>
      </c>
      <c r="H93" s="1">
        <v>5</v>
      </c>
      <c r="I93" s="1">
        <v>0</v>
      </c>
      <c r="J93" s="1"/>
      <c r="K93" s="1"/>
    </row>
    <row r="94" spans="2:11" x14ac:dyDescent="0.4">
      <c r="B94" s="160" t="s">
        <v>10</v>
      </c>
      <c r="C94" s="1" t="s">
        <v>125</v>
      </c>
      <c r="D94" s="1" t="s">
        <v>126</v>
      </c>
      <c r="E94" s="1" t="s">
        <v>127</v>
      </c>
      <c r="F94" s="1"/>
      <c r="G94" s="1"/>
      <c r="H94" s="2" t="s">
        <v>22</v>
      </c>
      <c r="I94" s="1"/>
      <c r="J94" s="2" t="s">
        <v>22</v>
      </c>
      <c r="K94" s="1"/>
    </row>
    <row r="95" spans="2:11" x14ac:dyDescent="0.4">
      <c r="B95" s="161"/>
      <c r="C95" s="162" t="s">
        <v>249</v>
      </c>
      <c r="D95" s="162"/>
      <c r="E95" s="1">
        <v>1</v>
      </c>
      <c r="F95" s="1">
        <v>0</v>
      </c>
      <c r="G95" s="1">
        <v>0</v>
      </c>
      <c r="H95" s="10">
        <v>1</v>
      </c>
      <c r="I95" s="1">
        <v>0</v>
      </c>
      <c r="J95" s="2"/>
      <c r="K95" s="6"/>
    </row>
    <row r="96" spans="2:11" x14ac:dyDescent="0.4">
      <c r="B96" s="163" t="s">
        <v>198</v>
      </c>
      <c r="C96" s="162"/>
      <c r="D96" s="162"/>
      <c r="E96" s="11">
        <v>79</v>
      </c>
      <c r="F96" s="1">
        <f>SUM(F6+F25+F37+F43+F45+F55+F64+F69+F73+F80+F84+F93+F95)</f>
        <v>4</v>
      </c>
      <c r="G96" s="1">
        <f t="shared" ref="G96:I96" si="0">SUM(G6+G25+G37+G43+G45+G55+G64+G69+G73+G80+G84+G93+G95)</f>
        <v>29</v>
      </c>
      <c r="H96" s="1">
        <f t="shared" si="0"/>
        <v>29</v>
      </c>
      <c r="I96" s="1">
        <f t="shared" si="0"/>
        <v>17</v>
      </c>
      <c r="J96" s="2"/>
      <c r="K96" s="2"/>
    </row>
    <row r="97" spans="3:5" x14ac:dyDescent="0.4">
      <c r="C97" s="164" t="s">
        <v>199</v>
      </c>
      <c r="D97" s="164"/>
      <c r="E97" s="164"/>
    </row>
  </sheetData>
  <mergeCells count="35">
    <mergeCell ref="B26:B37"/>
    <mergeCell ref="C37:D37"/>
    <mergeCell ref="B1:I1"/>
    <mergeCell ref="B2:B3"/>
    <mergeCell ref="C2:C3"/>
    <mergeCell ref="D2:D3"/>
    <mergeCell ref="E2:E3"/>
    <mergeCell ref="F2:I2"/>
    <mergeCell ref="J2:K2"/>
    <mergeCell ref="B4:B6"/>
    <mergeCell ref="C6:D6"/>
    <mergeCell ref="B7:B25"/>
    <mergeCell ref="C25:D25"/>
    <mergeCell ref="B38:B43"/>
    <mergeCell ref="C43:D43"/>
    <mergeCell ref="B44:B45"/>
    <mergeCell ref="C45:D45"/>
    <mergeCell ref="B46:B55"/>
    <mergeCell ref="C55:D55"/>
    <mergeCell ref="B56:B64"/>
    <mergeCell ref="C64:D64"/>
    <mergeCell ref="B65:B69"/>
    <mergeCell ref="C69:D69"/>
    <mergeCell ref="B70:B73"/>
    <mergeCell ref="C73:D73"/>
    <mergeCell ref="B94:B95"/>
    <mergeCell ref="C95:D95"/>
    <mergeCell ref="B96:D96"/>
    <mergeCell ref="C97:E97"/>
    <mergeCell ref="B74:B80"/>
    <mergeCell ref="C80:D80"/>
    <mergeCell ref="B81:B84"/>
    <mergeCell ref="C84:D84"/>
    <mergeCell ref="B85:B93"/>
    <mergeCell ref="C93:D93"/>
  </mergeCells>
  <phoneticPr fontId="1"/>
  <pageMargins left="0.7" right="0.7" top="0.75" bottom="0.75" header="0.3" footer="0.3"/>
  <pageSetup paperSize="8" scale="58"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K78"/>
  <sheetViews>
    <sheetView workbookViewId="0">
      <selection activeCell="C82" sqref="C82"/>
    </sheetView>
  </sheetViews>
  <sheetFormatPr defaultRowHeight="18.75" x14ac:dyDescent="0.4"/>
  <cols>
    <col min="2" max="2" width="20.625" customWidth="1"/>
    <col min="3" max="3" width="40.375" customWidth="1"/>
    <col min="4" max="4" width="42.125" customWidth="1"/>
    <col min="5" max="5" width="18.875" customWidth="1"/>
    <col min="9" max="9" width="9" customWidth="1"/>
  </cols>
  <sheetData>
    <row r="1" spans="2:11" ht="35.25" customHeight="1" x14ac:dyDescent="0.4">
      <c r="B1" s="166" t="s">
        <v>197</v>
      </c>
      <c r="C1" s="167"/>
      <c r="D1" s="167"/>
      <c r="E1" s="167"/>
      <c r="F1" s="167"/>
      <c r="G1" s="167"/>
      <c r="H1" s="167"/>
      <c r="I1" s="167"/>
    </row>
    <row r="2" spans="2:11" x14ac:dyDescent="0.4">
      <c r="B2" s="157" t="s">
        <v>20</v>
      </c>
      <c r="C2" s="159" t="s">
        <v>13</v>
      </c>
      <c r="D2" s="159" t="s">
        <v>14</v>
      </c>
      <c r="E2" s="159" t="s">
        <v>24</v>
      </c>
      <c r="F2" s="159" t="s">
        <v>18</v>
      </c>
      <c r="G2" s="159"/>
      <c r="H2" s="159"/>
      <c r="I2" s="159"/>
      <c r="J2" s="159" t="s">
        <v>19</v>
      </c>
      <c r="K2" s="159"/>
    </row>
    <row r="3" spans="2:11" x14ac:dyDescent="0.4">
      <c r="B3" s="158"/>
      <c r="C3" s="159"/>
      <c r="D3" s="159"/>
      <c r="E3" s="159"/>
      <c r="F3" s="2">
        <v>3</v>
      </c>
      <c r="G3" s="2">
        <v>2</v>
      </c>
      <c r="H3" s="2">
        <v>1</v>
      </c>
      <c r="I3" s="3" t="s">
        <v>15</v>
      </c>
      <c r="J3" s="4" t="s">
        <v>16</v>
      </c>
      <c r="K3" s="2" t="s">
        <v>17</v>
      </c>
    </row>
    <row r="4" spans="2:11" x14ac:dyDescent="0.4">
      <c r="B4" s="157" t="s">
        <v>0</v>
      </c>
      <c r="C4" s="1" t="s">
        <v>173</v>
      </c>
      <c r="D4" s="1" t="s">
        <v>174</v>
      </c>
      <c r="E4" s="1" t="s">
        <v>175</v>
      </c>
      <c r="F4" s="1"/>
      <c r="G4" s="2" t="s">
        <v>22</v>
      </c>
      <c r="H4" s="1"/>
      <c r="I4" s="1"/>
      <c r="J4" s="2" t="s">
        <v>22</v>
      </c>
      <c r="K4" s="1"/>
    </row>
    <row r="5" spans="2:11" x14ac:dyDescent="0.4">
      <c r="B5" s="161"/>
      <c r="D5" s="6"/>
      <c r="E5" s="1"/>
      <c r="F5" s="1"/>
      <c r="G5" s="2">
        <v>1</v>
      </c>
      <c r="H5" s="1"/>
      <c r="I5" s="1"/>
      <c r="J5" s="2"/>
      <c r="K5" s="1"/>
    </row>
    <row r="6" spans="2:11" x14ac:dyDescent="0.4">
      <c r="B6" s="160" t="s">
        <v>1</v>
      </c>
      <c r="C6" s="1" t="s">
        <v>39</v>
      </c>
      <c r="D6" s="1" t="s">
        <v>40</v>
      </c>
      <c r="E6" s="1" t="s">
        <v>41</v>
      </c>
      <c r="F6" s="1"/>
      <c r="G6" s="2" t="s">
        <v>22</v>
      </c>
      <c r="H6" s="1"/>
      <c r="I6" s="1"/>
      <c r="J6" s="2" t="s">
        <v>22</v>
      </c>
      <c r="K6" s="2" t="s">
        <v>22</v>
      </c>
    </row>
    <row r="7" spans="2:11" x14ac:dyDescent="0.4">
      <c r="B7" s="165"/>
      <c r="C7" s="1" t="s">
        <v>42</v>
      </c>
      <c r="D7" s="1" t="s">
        <v>43</v>
      </c>
      <c r="E7" s="1" t="s">
        <v>44</v>
      </c>
      <c r="F7" s="1"/>
      <c r="G7" s="2" t="s">
        <v>22</v>
      </c>
      <c r="H7" s="1"/>
      <c r="I7" s="1"/>
      <c r="J7" s="2" t="s">
        <v>22</v>
      </c>
      <c r="K7" s="2" t="s">
        <v>22</v>
      </c>
    </row>
    <row r="8" spans="2:11" x14ac:dyDescent="0.4">
      <c r="B8" s="165"/>
      <c r="C8" s="1" t="s">
        <v>62</v>
      </c>
      <c r="D8" s="1" t="s">
        <v>63</v>
      </c>
      <c r="E8" s="1"/>
      <c r="F8" s="2" t="s">
        <v>22</v>
      </c>
      <c r="G8" s="1"/>
      <c r="H8" s="1"/>
      <c r="I8" s="1"/>
      <c r="J8" s="2" t="s">
        <v>22</v>
      </c>
      <c r="K8" s="2" t="s">
        <v>22</v>
      </c>
    </row>
    <row r="9" spans="2:11" x14ac:dyDescent="0.4">
      <c r="B9" s="165"/>
      <c r="C9" s="1" t="s">
        <v>64</v>
      </c>
      <c r="D9" s="1" t="s">
        <v>65</v>
      </c>
      <c r="E9" s="1" t="s">
        <v>66</v>
      </c>
      <c r="F9" s="1"/>
      <c r="G9" s="2" t="s">
        <v>22</v>
      </c>
      <c r="H9" s="1"/>
      <c r="I9" s="1"/>
      <c r="J9" s="2" t="s">
        <v>22</v>
      </c>
      <c r="K9" s="2" t="s">
        <v>22</v>
      </c>
    </row>
    <row r="10" spans="2:11" x14ac:dyDescent="0.4">
      <c r="B10" s="165"/>
      <c r="C10" s="1" t="s">
        <v>70</v>
      </c>
      <c r="D10" s="1" t="s">
        <v>71</v>
      </c>
      <c r="E10" s="1" t="s">
        <v>72</v>
      </c>
      <c r="F10" s="1"/>
      <c r="G10" s="1"/>
      <c r="H10" s="2" t="s">
        <v>22</v>
      </c>
      <c r="I10" s="1"/>
      <c r="J10" s="1"/>
      <c r="K10" s="1"/>
    </row>
    <row r="11" spans="2:11" x14ac:dyDescent="0.4">
      <c r="B11" s="165"/>
      <c r="C11" s="1" t="s">
        <v>85</v>
      </c>
      <c r="D11" s="1" t="s">
        <v>86</v>
      </c>
      <c r="E11" s="1" t="s">
        <v>87</v>
      </c>
      <c r="F11" s="1"/>
      <c r="G11" s="1"/>
      <c r="H11" s="2" t="s">
        <v>22</v>
      </c>
      <c r="I11" s="1"/>
      <c r="J11" s="2" t="s">
        <v>22</v>
      </c>
      <c r="K11" s="1"/>
    </row>
    <row r="12" spans="2:11" ht="28.5" customHeight="1" x14ac:dyDescent="0.4">
      <c r="B12" s="165"/>
      <c r="C12" s="5" t="s">
        <v>88</v>
      </c>
      <c r="D12" s="1" t="s">
        <v>89</v>
      </c>
      <c r="E12" s="1" t="s">
        <v>90</v>
      </c>
      <c r="F12" s="1"/>
      <c r="G12" s="1"/>
      <c r="H12" s="2" t="s">
        <v>22</v>
      </c>
      <c r="I12" s="1"/>
      <c r="J12" s="2" t="s">
        <v>22</v>
      </c>
      <c r="K12" s="1"/>
    </row>
    <row r="13" spans="2:11" x14ac:dyDescent="0.4">
      <c r="B13" s="165"/>
      <c r="C13" s="5" t="s">
        <v>141</v>
      </c>
      <c r="D13" s="1" t="s">
        <v>121</v>
      </c>
      <c r="E13" s="1" t="s">
        <v>122</v>
      </c>
      <c r="F13" s="1"/>
      <c r="G13" s="1"/>
      <c r="H13" s="2" t="s">
        <v>22</v>
      </c>
      <c r="I13" s="1"/>
      <c r="J13" s="2" t="s">
        <v>22</v>
      </c>
      <c r="K13" s="1"/>
    </row>
    <row r="14" spans="2:11" x14ac:dyDescent="0.4">
      <c r="B14" s="165"/>
      <c r="C14" s="5" t="s">
        <v>142</v>
      </c>
      <c r="D14" s="1" t="s">
        <v>123</v>
      </c>
      <c r="E14" s="1" t="s">
        <v>124</v>
      </c>
      <c r="F14" s="1"/>
      <c r="G14" s="1"/>
      <c r="H14" s="2" t="s">
        <v>22</v>
      </c>
      <c r="I14" s="1"/>
      <c r="J14" s="2" t="s">
        <v>22</v>
      </c>
      <c r="K14" s="1"/>
    </row>
    <row r="15" spans="2:11" x14ac:dyDescent="0.4">
      <c r="B15" s="165"/>
      <c r="C15" s="1" t="s">
        <v>156</v>
      </c>
      <c r="D15" s="1" t="s">
        <v>157</v>
      </c>
      <c r="E15" s="1" t="s">
        <v>158</v>
      </c>
      <c r="F15" s="1"/>
      <c r="G15" s="2" t="s">
        <v>22</v>
      </c>
      <c r="H15" s="1"/>
      <c r="I15" s="1"/>
      <c r="J15" s="2" t="s">
        <v>22</v>
      </c>
      <c r="K15" s="2" t="s">
        <v>22</v>
      </c>
    </row>
    <row r="16" spans="2:11" x14ac:dyDescent="0.4">
      <c r="B16" s="165"/>
      <c r="C16" s="1" t="s">
        <v>159</v>
      </c>
      <c r="D16" s="1" t="s">
        <v>160</v>
      </c>
      <c r="E16" s="1"/>
      <c r="F16" s="2" t="s">
        <v>22</v>
      </c>
      <c r="G16" s="1"/>
      <c r="H16" s="1"/>
      <c r="I16" s="1"/>
      <c r="J16" s="2" t="s">
        <v>22</v>
      </c>
      <c r="K16" s="1"/>
    </row>
    <row r="17" spans="2:11" x14ac:dyDescent="0.4">
      <c r="B17" s="165"/>
      <c r="C17" s="1" t="s">
        <v>164</v>
      </c>
      <c r="D17" s="1" t="s">
        <v>165</v>
      </c>
      <c r="E17" s="1" t="s">
        <v>166</v>
      </c>
      <c r="F17" s="1"/>
      <c r="G17" s="1"/>
      <c r="H17" s="2" t="s">
        <v>22</v>
      </c>
      <c r="I17" s="1"/>
      <c r="J17" s="2" t="s">
        <v>22</v>
      </c>
      <c r="K17" s="1"/>
    </row>
    <row r="18" spans="2:11" x14ac:dyDescent="0.4">
      <c r="B18" s="165"/>
      <c r="C18" s="1" t="s">
        <v>170</v>
      </c>
      <c r="D18" s="1" t="s">
        <v>171</v>
      </c>
      <c r="E18" s="1" t="s">
        <v>172</v>
      </c>
      <c r="F18" s="2" t="s">
        <v>22</v>
      </c>
      <c r="G18" s="1"/>
      <c r="H18" s="1"/>
      <c r="I18" s="1"/>
      <c r="J18" s="2" t="s">
        <v>22</v>
      </c>
      <c r="K18" s="2" t="s">
        <v>22</v>
      </c>
    </row>
    <row r="19" spans="2:11" x14ac:dyDescent="0.4">
      <c r="B19" s="161"/>
      <c r="C19" s="162"/>
      <c r="D19" s="162"/>
      <c r="E19" s="168"/>
      <c r="F19" s="1">
        <v>3</v>
      </c>
      <c r="G19" s="1">
        <v>4</v>
      </c>
      <c r="H19" s="1">
        <v>6</v>
      </c>
      <c r="I19" s="1">
        <v>0</v>
      </c>
      <c r="J19" s="1"/>
      <c r="K19" s="1"/>
    </row>
    <row r="20" spans="2:11" x14ac:dyDescent="0.4">
      <c r="B20" s="160" t="s">
        <v>2</v>
      </c>
      <c r="C20" s="1" t="s">
        <v>26</v>
      </c>
      <c r="D20" s="1" t="s">
        <v>33</v>
      </c>
      <c r="E20" s="1" t="s">
        <v>27</v>
      </c>
      <c r="F20" s="1"/>
      <c r="G20" s="1"/>
      <c r="H20" s="2" t="s">
        <v>22</v>
      </c>
      <c r="I20" s="1"/>
      <c r="J20" s="2" t="s">
        <v>22</v>
      </c>
      <c r="K20" s="1"/>
    </row>
    <row r="21" spans="2:11" x14ac:dyDescent="0.4">
      <c r="B21" s="165"/>
      <c r="C21" s="1" t="s">
        <v>48</v>
      </c>
      <c r="D21" s="1" t="s">
        <v>49</v>
      </c>
      <c r="E21" s="1" t="s">
        <v>50</v>
      </c>
      <c r="F21" s="1"/>
      <c r="G21" s="1"/>
      <c r="H21" s="2" t="s">
        <v>22</v>
      </c>
      <c r="I21" s="1"/>
      <c r="J21" s="2" t="s">
        <v>22</v>
      </c>
      <c r="K21" s="2" t="s">
        <v>22</v>
      </c>
    </row>
    <row r="22" spans="2:11" x14ac:dyDescent="0.4">
      <c r="B22" s="165"/>
      <c r="C22" s="1" t="s">
        <v>112</v>
      </c>
      <c r="D22" s="1" t="s">
        <v>113</v>
      </c>
      <c r="E22" s="1" t="s">
        <v>114</v>
      </c>
      <c r="F22" s="1"/>
      <c r="G22" s="1"/>
      <c r="H22" s="2" t="s">
        <v>22</v>
      </c>
      <c r="I22" s="1"/>
      <c r="J22" s="2" t="s">
        <v>22</v>
      </c>
      <c r="K22" s="1"/>
    </row>
    <row r="23" spans="2:11" x14ac:dyDescent="0.4">
      <c r="B23" s="165"/>
      <c r="C23" s="5" t="s">
        <v>140</v>
      </c>
      <c r="D23" s="1" t="s">
        <v>139</v>
      </c>
      <c r="E23" s="1" t="s">
        <v>143</v>
      </c>
      <c r="F23" s="1"/>
      <c r="G23" s="2" t="s">
        <v>22</v>
      </c>
      <c r="H23" s="2"/>
      <c r="I23" s="1"/>
      <c r="J23" s="2" t="s">
        <v>22</v>
      </c>
      <c r="K23" s="1"/>
    </row>
    <row r="24" spans="2:11" x14ac:dyDescent="0.4">
      <c r="B24" s="165"/>
      <c r="C24" s="1" t="s">
        <v>144</v>
      </c>
      <c r="D24" s="1" t="s">
        <v>145</v>
      </c>
      <c r="E24" s="1" t="s">
        <v>146</v>
      </c>
      <c r="F24" s="1"/>
      <c r="G24" s="2" t="s">
        <v>22</v>
      </c>
      <c r="H24" s="1"/>
      <c r="I24" s="1"/>
      <c r="J24" s="2" t="s">
        <v>22</v>
      </c>
      <c r="K24" s="2" t="s">
        <v>22</v>
      </c>
    </row>
    <row r="25" spans="2:11" x14ac:dyDescent="0.4">
      <c r="B25" s="165"/>
      <c r="C25" s="1" t="s">
        <v>147</v>
      </c>
      <c r="D25" s="1" t="s">
        <v>148</v>
      </c>
      <c r="E25" s="1" t="s">
        <v>149</v>
      </c>
      <c r="F25" s="1"/>
      <c r="G25" s="1"/>
      <c r="H25" s="2" t="s">
        <v>22</v>
      </c>
      <c r="I25" s="1"/>
      <c r="J25" s="1"/>
      <c r="K25" s="1"/>
    </row>
    <row r="26" spans="2:11" x14ac:dyDescent="0.4">
      <c r="B26" s="165"/>
      <c r="C26" s="1" t="s">
        <v>150</v>
      </c>
      <c r="D26" s="1" t="s">
        <v>151</v>
      </c>
      <c r="E26" s="1" t="s">
        <v>152</v>
      </c>
      <c r="F26" s="1"/>
      <c r="G26" s="2" t="s">
        <v>22</v>
      </c>
      <c r="H26" s="1"/>
      <c r="I26" s="1"/>
      <c r="J26" s="2" t="s">
        <v>22</v>
      </c>
      <c r="K26" s="2" t="s">
        <v>22</v>
      </c>
    </row>
    <row r="27" spans="2:11" x14ac:dyDescent="0.4">
      <c r="B27" s="165"/>
      <c r="C27" s="1" t="s">
        <v>153</v>
      </c>
      <c r="D27" s="1" t="s">
        <v>154</v>
      </c>
      <c r="E27" s="1" t="s">
        <v>155</v>
      </c>
      <c r="F27" s="1"/>
      <c r="G27" s="1"/>
      <c r="H27" s="2" t="s">
        <v>22</v>
      </c>
      <c r="I27" s="1"/>
      <c r="J27" s="2" t="s">
        <v>22</v>
      </c>
      <c r="K27" s="1"/>
    </row>
    <row r="28" spans="2:11" x14ac:dyDescent="0.4">
      <c r="B28" s="165"/>
      <c r="C28" s="1" t="s">
        <v>191</v>
      </c>
      <c r="D28" s="1" t="s">
        <v>192</v>
      </c>
      <c r="E28" s="1" t="s">
        <v>193</v>
      </c>
      <c r="F28" s="1"/>
      <c r="G28" s="2" t="s">
        <v>22</v>
      </c>
      <c r="H28" s="2"/>
      <c r="I28" s="1"/>
      <c r="J28" s="2" t="s">
        <v>22</v>
      </c>
      <c r="K28" s="1"/>
    </row>
    <row r="29" spans="2:11" x14ac:dyDescent="0.4">
      <c r="B29" s="161"/>
      <c r="C29" s="162"/>
      <c r="D29" s="162"/>
      <c r="E29" s="168"/>
      <c r="F29" s="1">
        <v>0</v>
      </c>
      <c r="G29" s="1">
        <v>4</v>
      </c>
      <c r="H29" s="1">
        <v>5</v>
      </c>
      <c r="I29" s="1">
        <v>0</v>
      </c>
      <c r="J29" s="1"/>
      <c r="K29" s="1"/>
    </row>
    <row r="30" spans="2:11" x14ac:dyDescent="0.4">
      <c r="B30" s="160" t="s">
        <v>3</v>
      </c>
      <c r="C30" s="1" t="s">
        <v>128</v>
      </c>
      <c r="D30" s="1" t="s">
        <v>129</v>
      </c>
      <c r="E30" s="1"/>
      <c r="F30" s="1"/>
      <c r="G30" s="2" t="s">
        <v>22</v>
      </c>
      <c r="H30" s="1"/>
      <c r="I30" s="1"/>
      <c r="J30" s="2" t="s">
        <v>22</v>
      </c>
      <c r="K30" s="2" t="s">
        <v>22</v>
      </c>
    </row>
    <row r="31" spans="2:11" x14ac:dyDescent="0.4">
      <c r="B31" s="165"/>
      <c r="C31" s="1" t="s">
        <v>130</v>
      </c>
      <c r="D31" s="1" t="s">
        <v>131</v>
      </c>
      <c r="E31" s="1" t="s">
        <v>132</v>
      </c>
      <c r="F31" s="1"/>
      <c r="G31" s="2" t="s">
        <v>22</v>
      </c>
      <c r="H31" s="1"/>
      <c r="I31" s="1"/>
      <c r="J31" s="2" t="s">
        <v>22</v>
      </c>
      <c r="K31" s="2" t="s">
        <v>22</v>
      </c>
    </row>
    <row r="32" spans="2:11" x14ac:dyDescent="0.4">
      <c r="B32" s="165"/>
      <c r="C32" s="1" t="s">
        <v>167</v>
      </c>
      <c r="D32" s="1" t="s">
        <v>168</v>
      </c>
      <c r="E32" s="1" t="s">
        <v>169</v>
      </c>
      <c r="F32" s="1"/>
      <c r="G32" s="2" t="s">
        <v>22</v>
      </c>
      <c r="H32" s="1"/>
      <c r="I32" s="1"/>
      <c r="J32" s="2" t="s">
        <v>22</v>
      </c>
      <c r="K32" s="2" t="s">
        <v>22</v>
      </c>
    </row>
    <row r="33" spans="2:11" x14ac:dyDescent="0.4">
      <c r="B33" s="165"/>
      <c r="C33" s="1" t="s">
        <v>182</v>
      </c>
      <c r="D33" s="1" t="s">
        <v>183</v>
      </c>
      <c r="E33" s="1" t="s">
        <v>184</v>
      </c>
      <c r="F33" s="1"/>
      <c r="G33" s="2" t="s">
        <v>22</v>
      </c>
      <c r="H33" s="1"/>
      <c r="I33" s="1"/>
      <c r="J33" s="2" t="s">
        <v>22</v>
      </c>
      <c r="K33" s="2" t="s">
        <v>22</v>
      </c>
    </row>
    <row r="34" spans="2:11" x14ac:dyDescent="0.4">
      <c r="B34" s="161"/>
      <c r="C34" s="162"/>
      <c r="D34" s="162"/>
      <c r="E34" s="168"/>
      <c r="F34" s="1">
        <v>0</v>
      </c>
      <c r="G34" s="1">
        <v>4</v>
      </c>
      <c r="H34" s="1">
        <v>0</v>
      </c>
      <c r="I34" s="1">
        <v>0</v>
      </c>
      <c r="J34" s="1"/>
      <c r="K34" s="1"/>
    </row>
    <row r="35" spans="2:11" x14ac:dyDescent="0.4">
      <c r="B35" s="160" t="s">
        <v>4</v>
      </c>
      <c r="C35" s="1" t="s">
        <v>185</v>
      </c>
      <c r="D35" s="1" t="s">
        <v>186</v>
      </c>
      <c r="E35" s="1" t="s">
        <v>187</v>
      </c>
      <c r="F35" s="1"/>
      <c r="G35" s="1"/>
      <c r="H35" s="2" t="s">
        <v>22</v>
      </c>
      <c r="I35" s="1"/>
      <c r="J35" s="2" t="s">
        <v>22</v>
      </c>
      <c r="K35" s="2" t="s">
        <v>22</v>
      </c>
    </row>
    <row r="36" spans="2:11" x14ac:dyDescent="0.4">
      <c r="B36" s="161"/>
      <c r="C36" s="8"/>
      <c r="E36" s="6"/>
      <c r="F36" s="1"/>
      <c r="G36" s="1"/>
      <c r="H36" s="2">
        <v>1</v>
      </c>
      <c r="I36" s="1"/>
      <c r="J36" s="2"/>
      <c r="K36" s="2"/>
    </row>
    <row r="37" spans="2:11" x14ac:dyDescent="0.4">
      <c r="B37" s="165" t="s">
        <v>12</v>
      </c>
      <c r="C37" s="7" t="s">
        <v>51</v>
      </c>
      <c r="D37" s="1" t="s">
        <v>52</v>
      </c>
      <c r="E37" s="1" t="s">
        <v>54</v>
      </c>
      <c r="F37" s="1"/>
      <c r="G37" s="2" t="s">
        <v>22</v>
      </c>
      <c r="H37" s="1"/>
      <c r="I37" s="1"/>
      <c r="J37" s="2" t="s">
        <v>22</v>
      </c>
      <c r="K37" s="2" t="s">
        <v>22</v>
      </c>
    </row>
    <row r="38" spans="2:11" x14ac:dyDescent="0.4">
      <c r="B38" s="165"/>
      <c r="C38" s="1" t="s">
        <v>53</v>
      </c>
      <c r="D38" s="1" t="s">
        <v>52</v>
      </c>
      <c r="E38" s="1" t="s">
        <v>54</v>
      </c>
      <c r="F38" s="1"/>
      <c r="G38" s="1"/>
      <c r="H38" s="1"/>
      <c r="I38" s="2" t="s">
        <v>22</v>
      </c>
      <c r="J38" s="2" t="s">
        <v>22</v>
      </c>
      <c r="K38" s="2" t="s">
        <v>22</v>
      </c>
    </row>
    <row r="39" spans="2:11" x14ac:dyDescent="0.4">
      <c r="B39" s="165"/>
      <c r="C39" s="1" t="s">
        <v>55</v>
      </c>
      <c r="D39" s="1" t="s">
        <v>52</v>
      </c>
      <c r="E39" s="1" t="s">
        <v>54</v>
      </c>
      <c r="F39" s="1"/>
      <c r="G39" s="2" t="s">
        <v>22</v>
      </c>
      <c r="H39" s="1"/>
      <c r="I39" s="1"/>
      <c r="J39" s="2" t="s">
        <v>22</v>
      </c>
      <c r="K39" s="2" t="s">
        <v>22</v>
      </c>
    </row>
    <row r="40" spans="2:11" x14ac:dyDescent="0.4">
      <c r="B40" s="165"/>
      <c r="C40" s="1" t="s">
        <v>56</v>
      </c>
      <c r="D40" s="1" t="s">
        <v>57</v>
      </c>
      <c r="E40" s="1" t="s">
        <v>58</v>
      </c>
      <c r="F40" s="1"/>
      <c r="G40" s="2" t="s">
        <v>22</v>
      </c>
      <c r="H40" s="1"/>
      <c r="I40" s="1"/>
      <c r="J40" s="2" t="s">
        <v>22</v>
      </c>
      <c r="K40" s="2" t="s">
        <v>22</v>
      </c>
    </row>
    <row r="41" spans="2:11" x14ac:dyDescent="0.4">
      <c r="B41" s="165"/>
      <c r="C41" s="1" t="s">
        <v>67</v>
      </c>
      <c r="D41" s="1" t="s">
        <v>68</v>
      </c>
      <c r="E41" s="1" t="s">
        <v>69</v>
      </c>
      <c r="F41" s="1"/>
      <c r="G41" s="2" t="s">
        <v>22</v>
      </c>
      <c r="H41" s="1"/>
      <c r="I41" s="1"/>
      <c r="J41" s="2" t="s">
        <v>22</v>
      </c>
      <c r="K41" s="2" t="s">
        <v>22</v>
      </c>
    </row>
    <row r="42" spans="2:11" x14ac:dyDescent="0.4">
      <c r="B42" s="165"/>
      <c r="C42" s="1" t="s">
        <v>91</v>
      </c>
      <c r="D42" s="1" t="s">
        <v>92</v>
      </c>
      <c r="E42" s="1" t="s">
        <v>93</v>
      </c>
      <c r="F42" s="1"/>
      <c r="G42" s="1"/>
      <c r="H42" s="1"/>
      <c r="I42" s="2" t="s">
        <v>22</v>
      </c>
      <c r="J42" s="2" t="s">
        <v>22</v>
      </c>
      <c r="K42" s="2" t="s">
        <v>22</v>
      </c>
    </row>
    <row r="43" spans="2:11" x14ac:dyDescent="0.4">
      <c r="B43" s="165"/>
      <c r="C43" s="1" t="s">
        <v>136</v>
      </c>
      <c r="D43" s="1" t="s">
        <v>137</v>
      </c>
      <c r="E43" s="1" t="s">
        <v>138</v>
      </c>
      <c r="F43" s="1"/>
      <c r="G43" s="2" t="s">
        <v>22</v>
      </c>
      <c r="H43" s="1"/>
      <c r="I43" s="1"/>
      <c r="J43" s="2" t="s">
        <v>22</v>
      </c>
      <c r="K43" s="1"/>
    </row>
    <row r="44" spans="2:11" x14ac:dyDescent="0.4">
      <c r="B44" s="161"/>
      <c r="C44" s="162"/>
      <c r="D44" s="162"/>
      <c r="E44" s="168"/>
      <c r="F44" s="1">
        <v>0</v>
      </c>
      <c r="G44" s="1">
        <v>5</v>
      </c>
      <c r="H44" s="1">
        <v>0</v>
      </c>
      <c r="I44" s="1">
        <v>2</v>
      </c>
      <c r="J44" s="1"/>
      <c r="K44" s="1"/>
    </row>
    <row r="45" spans="2:11" x14ac:dyDescent="0.4">
      <c r="B45" s="160" t="s">
        <v>5</v>
      </c>
      <c r="C45" s="1" t="s">
        <v>23</v>
      </c>
      <c r="D45" s="1" t="s">
        <v>31</v>
      </c>
      <c r="E45" s="1" t="s">
        <v>25</v>
      </c>
      <c r="F45" s="1"/>
      <c r="G45" s="2" t="s">
        <v>22</v>
      </c>
      <c r="H45" s="1"/>
      <c r="I45" s="1"/>
      <c r="J45" s="2" t="s">
        <v>22</v>
      </c>
      <c r="K45" s="2" t="s">
        <v>22</v>
      </c>
    </row>
    <row r="46" spans="2:11" x14ac:dyDescent="0.4">
      <c r="B46" s="165"/>
      <c r="C46" s="1" t="s">
        <v>28</v>
      </c>
      <c r="D46" s="1" t="s">
        <v>32</v>
      </c>
      <c r="E46" s="1" t="s">
        <v>25</v>
      </c>
      <c r="F46" s="1"/>
      <c r="G46" s="2" t="s">
        <v>22</v>
      </c>
      <c r="H46" s="1"/>
      <c r="I46" s="1"/>
      <c r="J46" s="2" t="s">
        <v>22</v>
      </c>
      <c r="K46" s="2" t="s">
        <v>22</v>
      </c>
    </row>
    <row r="47" spans="2:11" x14ac:dyDescent="0.4">
      <c r="B47" s="165"/>
      <c r="C47" s="1" t="s">
        <v>29</v>
      </c>
      <c r="D47" s="1" t="s">
        <v>30</v>
      </c>
      <c r="E47" s="1" t="s">
        <v>35</v>
      </c>
      <c r="F47" s="1"/>
      <c r="G47" s="2" t="s">
        <v>22</v>
      </c>
      <c r="H47" s="1"/>
      <c r="I47" s="1"/>
      <c r="J47" s="2" t="s">
        <v>22</v>
      </c>
      <c r="K47" s="1"/>
    </row>
    <row r="48" spans="2:11" x14ac:dyDescent="0.4">
      <c r="B48" s="165"/>
      <c r="C48" s="1" t="s">
        <v>45</v>
      </c>
      <c r="D48" s="1" t="s">
        <v>46</v>
      </c>
      <c r="E48" s="1" t="s">
        <v>47</v>
      </c>
      <c r="F48" s="1"/>
      <c r="G48" s="2" t="s">
        <v>22</v>
      </c>
      <c r="H48" s="1"/>
      <c r="I48" s="1"/>
      <c r="J48" s="2" t="s">
        <v>22</v>
      </c>
      <c r="K48" s="1"/>
    </row>
    <row r="49" spans="2:11" x14ac:dyDescent="0.4">
      <c r="B49" s="165"/>
      <c r="C49" s="1" t="s">
        <v>100</v>
      </c>
      <c r="D49" s="1" t="s">
        <v>101</v>
      </c>
      <c r="E49" s="1" t="s">
        <v>102</v>
      </c>
      <c r="F49" s="1"/>
      <c r="G49" s="1"/>
      <c r="H49" s="2" t="s">
        <v>22</v>
      </c>
      <c r="I49" s="1"/>
      <c r="J49" s="2" t="s">
        <v>22</v>
      </c>
      <c r="K49" s="1"/>
    </row>
    <row r="50" spans="2:11" x14ac:dyDescent="0.4">
      <c r="B50" s="165"/>
      <c r="C50" s="1" t="s">
        <v>103</v>
      </c>
      <c r="D50" s="1" t="s">
        <v>104</v>
      </c>
      <c r="E50" s="1" t="s">
        <v>105</v>
      </c>
      <c r="F50" s="1"/>
      <c r="G50" s="1"/>
      <c r="H50" s="2" t="s">
        <v>22</v>
      </c>
      <c r="I50" s="1"/>
      <c r="J50" s="2" t="s">
        <v>22</v>
      </c>
      <c r="K50" s="1"/>
    </row>
    <row r="51" spans="2:11" x14ac:dyDescent="0.4">
      <c r="B51" s="161"/>
      <c r="C51" s="162"/>
      <c r="D51" s="162"/>
      <c r="E51" s="168"/>
      <c r="F51" s="1">
        <v>0</v>
      </c>
      <c r="G51" s="1">
        <v>4</v>
      </c>
      <c r="H51" s="1">
        <v>2</v>
      </c>
      <c r="I51" s="1">
        <v>0</v>
      </c>
      <c r="J51" s="1"/>
      <c r="K51" s="1"/>
    </row>
    <row r="52" spans="2:11" x14ac:dyDescent="0.4">
      <c r="B52" s="160" t="s">
        <v>6</v>
      </c>
      <c r="C52" s="1" t="s">
        <v>59</v>
      </c>
      <c r="D52" s="1" t="s">
        <v>60</v>
      </c>
      <c r="E52" s="1" t="s">
        <v>61</v>
      </c>
      <c r="F52" s="1"/>
      <c r="G52" s="1"/>
      <c r="H52" s="1"/>
      <c r="I52" s="2" t="s">
        <v>21</v>
      </c>
      <c r="J52" s="2" t="s">
        <v>21</v>
      </c>
      <c r="K52" s="2" t="s">
        <v>21</v>
      </c>
    </row>
    <row r="53" spans="2:11" x14ac:dyDescent="0.4">
      <c r="B53" s="165"/>
      <c r="C53" s="1" t="s">
        <v>115</v>
      </c>
      <c r="D53" s="1" t="s">
        <v>116</v>
      </c>
      <c r="E53" s="1" t="s">
        <v>117</v>
      </c>
      <c r="F53" s="1"/>
      <c r="G53" s="1"/>
      <c r="H53" s="1"/>
      <c r="I53" s="2" t="s">
        <v>21</v>
      </c>
      <c r="J53" s="2" t="s">
        <v>21</v>
      </c>
      <c r="K53" s="1"/>
    </row>
    <row r="54" spans="2:11" x14ac:dyDescent="0.4">
      <c r="B54" s="165"/>
      <c r="C54" s="1" t="s">
        <v>176</v>
      </c>
      <c r="D54" s="1" t="s">
        <v>177</v>
      </c>
      <c r="E54" s="1" t="s">
        <v>178</v>
      </c>
      <c r="F54" s="1"/>
      <c r="G54" s="1"/>
      <c r="H54" s="1"/>
      <c r="I54" s="2" t="s">
        <v>21</v>
      </c>
      <c r="J54" s="2"/>
      <c r="K54" s="1"/>
    </row>
    <row r="55" spans="2:11" x14ac:dyDescent="0.4">
      <c r="B55" s="165"/>
      <c r="C55" s="1" t="s">
        <v>188</v>
      </c>
      <c r="D55" s="1" t="s">
        <v>189</v>
      </c>
      <c r="E55" s="1" t="s">
        <v>190</v>
      </c>
      <c r="F55" s="1"/>
      <c r="G55" s="1"/>
      <c r="H55" s="1"/>
      <c r="I55" s="2" t="s">
        <v>21</v>
      </c>
      <c r="J55" s="2"/>
      <c r="K55" s="1"/>
    </row>
    <row r="56" spans="2:11" x14ac:dyDescent="0.4">
      <c r="B56" s="161"/>
      <c r="C56" s="162"/>
      <c r="D56" s="162"/>
      <c r="E56" s="168"/>
      <c r="F56" s="1">
        <v>0</v>
      </c>
      <c r="G56" s="1">
        <v>0</v>
      </c>
      <c r="H56" s="1">
        <v>0</v>
      </c>
      <c r="I56" s="1">
        <v>4</v>
      </c>
      <c r="J56" s="1"/>
      <c r="K56" s="1"/>
    </row>
    <row r="57" spans="2:11" x14ac:dyDescent="0.4">
      <c r="B57" s="160" t="s">
        <v>7</v>
      </c>
      <c r="C57" s="1" t="s">
        <v>11</v>
      </c>
      <c r="D57" s="1" t="s">
        <v>34</v>
      </c>
      <c r="E57" s="1"/>
      <c r="F57" s="1"/>
      <c r="G57" s="2" t="s">
        <v>22</v>
      </c>
      <c r="H57" s="1"/>
      <c r="I57" s="1"/>
      <c r="J57" s="1"/>
      <c r="K57" s="1"/>
    </row>
    <row r="58" spans="2:11" x14ac:dyDescent="0.4">
      <c r="B58" s="165"/>
      <c r="C58" s="1" t="s">
        <v>36</v>
      </c>
      <c r="D58" s="1" t="s">
        <v>37</v>
      </c>
      <c r="E58" s="1" t="s">
        <v>38</v>
      </c>
      <c r="F58" s="1"/>
      <c r="G58" s="1"/>
      <c r="H58" s="2" t="s">
        <v>22</v>
      </c>
      <c r="I58" s="1"/>
      <c r="J58" s="2" t="s">
        <v>22</v>
      </c>
      <c r="K58" s="2" t="s">
        <v>22</v>
      </c>
    </row>
    <row r="59" spans="2:11" x14ac:dyDescent="0.4">
      <c r="B59" s="165"/>
      <c r="C59" s="1" t="s">
        <v>94</v>
      </c>
      <c r="D59" s="1" t="s">
        <v>95</v>
      </c>
      <c r="E59" s="1" t="s">
        <v>96</v>
      </c>
      <c r="F59" s="1"/>
      <c r="G59" s="2" t="s">
        <v>22</v>
      </c>
      <c r="H59" s="1"/>
      <c r="I59" s="1"/>
      <c r="J59" s="2" t="s">
        <v>22</v>
      </c>
      <c r="K59" s="2" t="s">
        <v>22</v>
      </c>
    </row>
    <row r="60" spans="2:11" x14ac:dyDescent="0.4">
      <c r="B60" s="165"/>
      <c r="C60" s="1" t="s">
        <v>106</v>
      </c>
      <c r="D60" s="1" t="s">
        <v>107</v>
      </c>
      <c r="E60" s="1" t="s">
        <v>108</v>
      </c>
      <c r="F60" s="1"/>
      <c r="G60" s="1"/>
      <c r="H60" s="2" t="s">
        <v>22</v>
      </c>
      <c r="I60" s="1"/>
      <c r="J60" s="2" t="s">
        <v>22</v>
      </c>
      <c r="K60" s="1"/>
    </row>
    <row r="61" spans="2:11" x14ac:dyDescent="0.4">
      <c r="B61" s="165"/>
      <c r="C61" s="1" t="s">
        <v>118</v>
      </c>
      <c r="D61" s="1" t="s">
        <v>119</v>
      </c>
      <c r="E61" s="1" t="s">
        <v>120</v>
      </c>
      <c r="F61" s="1"/>
      <c r="G61" s="1"/>
      <c r="H61" s="2" t="s">
        <v>22</v>
      </c>
      <c r="I61" s="1"/>
      <c r="J61" s="2" t="s">
        <v>22</v>
      </c>
      <c r="K61" s="1"/>
    </row>
    <row r="62" spans="2:11" x14ac:dyDescent="0.4">
      <c r="B62" s="165"/>
      <c r="C62" s="1" t="s">
        <v>194</v>
      </c>
      <c r="D62" s="1" t="s">
        <v>195</v>
      </c>
      <c r="E62" s="1" t="s">
        <v>196</v>
      </c>
      <c r="F62" s="1"/>
      <c r="G62" s="1"/>
      <c r="H62" s="1"/>
      <c r="I62" s="2" t="s">
        <v>21</v>
      </c>
      <c r="J62" s="2" t="s">
        <v>21</v>
      </c>
      <c r="K62" s="1"/>
    </row>
    <row r="63" spans="2:11" x14ac:dyDescent="0.4">
      <c r="B63" s="161"/>
      <c r="C63" s="162"/>
      <c r="D63" s="162"/>
      <c r="E63" s="168"/>
      <c r="F63" s="1">
        <v>0</v>
      </c>
      <c r="G63" s="1">
        <v>2</v>
      </c>
      <c r="H63" s="1">
        <v>3</v>
      </c>
      <c r="I63" s="1">
        <v>1</v>
      </c>
      <c r="J63" s="1"/>
      <c r="K63" s="1"/>
    </row>
    <row r="64" spans="2:11" x14ac:dyDescent="0.4">
      <c r="B64" s="160" t="s">
        <v>8</v>
      </c>
      <c r="C64" s="1" t="s">
        <v>161</v>
      </c>
      <c r="D64" s="1" t="s">
        <v>162</v>
      </c>
      <c r="E64" s="1" t="s">
        <v>163</v>
      </c>
      <c r="F64" s="1"/>
      <c r="G64" s="1"/>
      <c r="H64" s="2" t="s">
        <v>22</v>
      </c>
      <c r="I64" s="1"/>
      <c r="J64" s="2" t="s">
        <v>22</v>
      </c>
      <c r="K64" s="2" t="s">
        <v>22</v>
      </c>
    </row>
    <row r="65" spans="2:11" x14ac:dyDescent="0.4">
      <c r="B65" s="165"/>
      <c r="C65" s="1" t="s">
        <v>179</v>
      </c>
      <c r="D65" s="1" t="s">
        <v>180</v>
      </c>
      <c r="E65" s="1" t="s">
        <v>181</v>
      </c>
      <c r="F65" s="1"/>
      <c r="G65" s="1"/>
      <c r="H65" s="2" t="s">
        <v>22</v>
      </c>
      <c r="I65" s="1"/>
      <c r="J65" s="1"/>
      <c r="K65" s="1"/>
    </row>
    <row r="66" spans="2:11" x14ac:dyDescent="0.4">
      <c r="B66" s="161"/>
      <c r="C66" s="162"/>
      <c r="D66" s="162"/>
      <c r="E66" s="168"/>
      <c r="F66" s="1">
        <v>0</v>
      </c>
      <c r="G66" s="1">
        <v>0</v>
      </c>
      <c r="H66" s="1">
        <v>2</v>
      </c>
      <c r="I66" s="1">
        <v>0</v>
      </c>
      <c r="J66" s="1"/>
      <c r="K66" s="1"/>
    </row>
    <row r="67" spans="2:11" x14ac:dyDescent="0.4">
      <c r="B67" s="160" t="s">
        <v>9</v>
      </c>
      <c r="C67" s="1" t="s">
        <v>73</v>
      </c>
      <c r="D67" s="1" t="s">
        <v>74</v>
      </c>
      <c r="E67" s="1" t="s">
        <v>75</v>
      </c>
      <c r="F67" s="1"/>
      <c r="G67" s="2" t="s">
        <v>22</v>
      </c>
      <c r="H67" s="1"/>
      <c r="I67" s="1"/>
      <c r="J67" s="2" t="s">
        <v>22</v>
      </c>
      <c r="K67" s="1"/>
    </row>
    <row r="68" spans="2:11" x14ac:dyDescent="0.4">
      <c r="B68" s="165"/>
      <c r="C68" s="1" t="s">
        <v>76</v>
      </c>
      <c r="D68" s="1" t="s">
        <v>77</v>
      </c>
      <c r="E68" s="1" t="s">
        <v>78</v>
      </c>
      <c r="F68" s="1"/>
      <c r="G68" s="2" t="s">
        <v>22</v>
      </c>
      <c r="H68" s="1"/>
      <c r="I68" s="1"/>
      <c r="J68" s="2" t="s">
        <v>22</v>
      </c>
      <c r="K68" s="1"/>
    </row>
    <row r="69" spans="2:11" x14ac:dyDescent="0.4">
      <c r="B69" s="165"/>
      <c r="C69" s="1" t="s">
        <v>79</v>
      </c>
      <c r="D69" s="1" t="s">
        <v>80</v>
      </c>
      <c r="E69" s="1" t="s">
        <v>81</v>
      </c>
      <c r="F69" s="1"/>
      <c r="G69" s="2" t="s">
        <v>22</v>
      </c>
      <c r="H69" s="1"/>
      <c r="I69" s="1"/>
      <c r="J69" s="2" t="s">
        <v>22</v>
      </c>
      <c r="K69" s="1"/>
    </row>
    <row r="70" spans="2:11" x14ac:dyDescent="0.4">
      <c r="B70" s="165"/>
      <c r="C70" s="1" t="s">
        <v>82</v>
      </c>
      <c r="D70" s="1" t="s">
        <v>83</v>
      </c>
      <c r="E70" s="1" t="s">
        <v>84</v>
      </c>
      <c r="F70" s="1"/>
      <c r="G70" s="1"/>
      <c r="H70" s="2" t="s">
        <v>22</v>
      </c>
      <c r="I70" s="1"/>
      <c r="J70" s="2" t="s">
        <v>22</v>
      </c>
      <c r="K70" s="2" t="s">
        <v>22</v>
      </c>
    </row>
    <row r="71" spans="2:11" x14ac:dyDescent="0.4">
      <c r="B71" s="165"/>
      <c r="C71" s="1" t="s">
        <v>97</v>
      </c>
      <c r="D71" s="1" t="s">
        <v>98</v>
      </c>
      <c r="E71" s="1" t="s">
        <v>99</v>
      </c>
      <c r="F71" s="1"/>
      <c r="G71" s="1"/>
      <c r="H71" s="2" t="s">
        <v>22</v>
      </c>
      <c r="I71" s="1"/>
      <c r="J71" s="2" t="s">
        <v>22</v>
      </c>
      <c r="K71" s="1"/>
    </row>
    <row r="72" spans="2:11" x14ac:dyDescent="0.4">
      <c r="B72" s="165"/>
      <c r="C72" s="1" t="s">
        <v>109</v>
      </c>
      <c r="D72" s="1" t="s">
        <v>110</v>
      </c>
      <c r="E72" s="1" t="s">
        <v>111</v>
      </c>
      <c r="F72" s="1"/>
      <c r="G72" s="1"/>
      <c r="H72" s="2" t="s">
        <v>22</v>
      </c>
      <c r="I72" s="1"/>
      <c r="J72" s="2" t="s">
        <v>22</v>
      </c>
      <c r="K72" s="2" t="s">
        <v>22</v>
      </c>
    </row>
    <row r="73" spans="2:11" x14ac:dyDescent="0.4">
      <c r="B73" s="165"/>
      <c r="C73" s="1" t="s">
        <v>133</v>
      </c>
      <c r="D73" s="1" t="s">
        <v>134</v>
      </c>
      <c r="E73" s="1" t="s">
        <v>135</v>
      </c>
      <c r="F73" s="1"/>
      <c r="G73" s="1"/>
      <c r="H73" s="2" t="s">
        <v>22</v>
      </c>
      <c r="I73" s="1"/>
      <c r="J73" s="2" t="s">
        <v>22</v>
      </c>
      <c r="K73" s="2" t="s">
        <v>22</v>
      </c>
    </row>
    <row r="74" spans="2:11" x14ac:dyDescent="0.4">
      <c r="B74" s="161"/>
      <c r="C74" s="162"/>
      <c r="D74" s="162"/>
      <c r="E74" s="168"/>
      <c r="F74" s="1">
        <v>0</v>
      </c>
      <c r="G74" s="1">
        <v>3</v>
      </c>
      <c r="H74" s="1">
        <v>4</v>
      </c>
      <c r="I74" s="1">
        <v>0</v>
      </c>
      <c r="J74" s="1"/>
      <c r="K74" s="1"/>
    </row>
    <row r="75" spans="2:11" x14ac:dyDescent="0.4">
      <c r="B75" s="160" t="s">
        <v>10</v>
      </c>
      <c r="C75" s="1" t="s">
        <v>125</v>
      </c>
      <c r="D75" s="1" t="s">
        <v>126</v>
      </c>
      <c r="E75" s="1" t="s">
        <v>127</v>
      </c>
      <c r="F75" s="1"/>
      <c r="G75" s="1"/>
      <c r="H75" s="2" t="s">
        <v>22</v>
      </c>
      <c r="I75" s="1"/>
      <c r="J75" s="2" t="s">
        <v>22</v>
      </c>
      <c r="K75" s="1"/>
    </row>
    <row r="76" spans="2:11" x14ac:dyDescent="0.4">
      <c r="B76" s="161"/>
      <c r="C76" s="8"/>
      <c r="D76" s="8"/>
      <c r="E76" s="6"/>
      <c r="F76" s="1"/>
      <c r="G76" s="1"/>
      <c r="H76" s="2">
        <v>1</v>
      </c>
      <c r="I76" s="1"/>
      <c r="J76" s="2"/>
      <c r="K76" s="6"/>
    </row>
    <row r="77" spans="2:11" x14ac:dyDescent="0.4">
      <c r="B77" s="163" t="s">
        <v>198</v>
      </c>
      <c r="C77" s="162"/>
      <c r="D77" s="162"/>
      <c r="E77" s="168"/>
      <c r="F77" s="1">
        <v>3</v>
      </c>
      <c r="G77" s="1">
        <v>27</v>
      </c>
      <c r="H77" s="1">
        <v>24</v>
      </c>
      <c r="I77" s="1">
        <v>7</v>
      </c>
      <c r="J77" s="163">
        <v>61</v>
      </c>
      <c r="K77" s="168"/>
    </row>
    <row r="78" spans="2:11" x14ac:dyDescent="0.4">
      <c r="C78" s="164" t="s">
        <v>199</v>
      </c>
      <c r="D78" s="164"/>
      <c r="E78" s="164"/>
    </row>
  </sheetData>
  <mergeCells count="31">
    <mergeCell ref="B4:B5"/>
    <mergeCell ref="B35:B36"/>
    <mergeCell ref="B75:B76"/>
    <mergeCell ref="B1:I1"/>
    <mergeCell ref="B2:B3"/>
    <mergeCell ref="F2:I2"/>
    <mergeCell ref="B6:B19"/>
    <mergeCell ref="B20:B29"/>
    <mergeCell ref="B30:B34"/>
    <mergeCell ref="B37:B44"/>
    <mergeCell ref="B52:B56"/>
    <mergeCell ref="C63:E63"/>
    <mergeCell ref="B57:B63"/>
    <mergeCell ref="C66:E66"/>
    <mergeCell ref="B64:B66"/>
    <mergeCell ref="J2:K2"/>
    <mergeCell ref="C2:C3"/>
    <mergeCell ref="D2:D3"/>
    <mergeCell ref="E2:E3"/>
    <mergeCell ref="C78:E78"/>
    <mergeCell ref="C19:E19"/>
    <mergeCell ref="C29:E29"/>
    <mergeCell ref="C34:E34"/>
    <mergeCell ref="C44:E44"/>
    <mergeCell ref="C51:E51"/>
    <mergeCell ref="C74:E74"/>
    <mergeCell ref="B77:E77"/>
    <mergeCell ref="B67:B74"/>
    <mergeCell ref="J77:K77"/>
    <mergeCell ref="B45:B51"/>
    <mergeCell ref="C56:E56"/>
  </mergeCells>
  <phoneticPr fontId="1"/>
  <pageMargins left="0.7" right="0.7" top="0.75" bottom="0.75" header="0.3" footer="0.3"/>
  <pageSetup paperSize="8"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776ED-329D-47DD-9F05-83897B1C26A6}">
  <sheetPr>
    <pageSetUpPr fitToPage="1"/>
  </sheetPr>
  <dimension ref="B1:F18"/>
  <sheetViews>
    <sheetView workbookViewId="0">
      <selection activeCell="E12" sqref="E12"/>
    </sheetView>
  </sheetViews>
  <sheetFormatPr defaultRowHeight="13.5" x14ac:dyDescent="0.4"/>
  <cols>
    <col min="1" max="1" width="9" style="15"/>
    <col min="2" max="2" width="20.625" style="15" customWidth="1"/>
    <col min="3" max="5" width="9" style="15"/>
    <col min="6" max="6" width="9" style="15" customWidth="1"/>
    <col min="7" max="16384" width="9" style="15"/>
  </cols>
  <sheetData>
    <row r="1" spans="2:6" ht="35.25" customHeight="1" thickBot="1" x14ac:dyDescent="0.45">
      <c r="B1" s="115" t="s">
        <v>379</v>
      </c>
      <c r="C1" s="115"/>
      <c r="D1" s="115"/>
      <c r="E1" s="115"/>
      <c r="F1" s="115"/>
    </row>
    <row r="2" spans="2:6" ht="18" customHeight="1" thickBot="1" x14ac:dyDescent="0.45">
      <c r="B2" s="57" t="s">
        <v>277</v>
      </c>
      <c r="C2" s="43" t="s">
        <v>246</v>
      </c>
      <c r="D2" s="44" t="s">
        <v>278</v>
      </c>
      <c r="E2" s="44" t="s">
        <v>248</v>
      </c>
      <c r="F2" s="53" t="s">
        <v>279</v>
      </c>
    </row>
    <row r="3" spans="2:6" ht="18" customHeight="1" x14ac:dyDescent="0.4">
      <c r="B3" s="100" t="s">
        <v>0</v>
      </c>
      <c r="C3" s="103">
        <f>■2022年12月末現在!F10</f>
        <v>0</v>
      </c>
      <c r="D3" s="104">
        <f>■2022年12月末現在!G10</f>
        <v>2</v>
      </c>
      <c r="E3" s="104">
        <f>■2022年12月末現在!H10</f>
        <v>3</v>
      </c>
      <c r="F3" s="105">
        <f>■2022年12月末現在!I10</f>
        <v>1</v>
      </c>
    </row>
    <row r="4" spans="2:6" ht="18" customHeight="1" x14ac:dyDescent="0.4">
      <c r="B4" s="56" t="s">
        <v>1</v>
      </c>
      <c r="C4" s="106">
        <f>■2022年12月末現在!F32</f>
        <v>3</v>
      </c>
      <c r="D4" s="107">
        <f>■2022年12月末現在!G32</f>
        <v>4</v>
      </c>
      <c r="E4" s="107">
        <f>■2022年12月末現在!H32</f>
        <v>5</v>
      </c>
      <c r="F4" s="108">
        <f>■2022年12月末現在!I32</f>
        <v>9</v>
      </c>
    </row>
    <row r="5" spans="2:6" ht="18" customHeight="1" x14ac:dyDescent="0.4">
      <c r="B5" s="54" t="s">
        <v>2</v>
      </c>
      <c r="C5" s="109">
        <f>■2022年12月末現在!F45</f>
        <v>0</v>
      </c>
      <c r="D5" s="110">
        <f>■2022年12月末現在!G45</f>
        <v>5</v>
      </c>
      <c r="E5" s="110">
        <f>■2022年12月末現在!H45</f>
        <v>5</v>
      </c>
      <c r="F5" s="111">
        <f>■2022年12月末現在!I45</f>
        <v>2</v>
      </c>
    </row>
    <row r="6" spans="2:6" ht="18" customHeight="1" x14ac:dyDescent="0.4">
      <c r="B6" s="54" t="s">
        <v>3</v>
      </c>
      <c r="C6" s="109">
        <f>■2022年12月末現在!F55</f>
        <v>0</v>
      </c>
      <c r="D6" s="110">
        <f>■2022年12月末現在!G55</f>
        <v>4</v>
      </c>
      <c r="E6" s="110">
        <f>■2022年12月末現在!H55</f>
        <v>3</v>
      </c>
      <c r="F6" s="111">
        <f>■2022年12月末現在!I55</f>
        <v>2</v>
      </c>
    </row>
    <row r="7" spans="2:6" ht="18" customHeight="1" x14ac:dyDescent="0.4">
      <c r="B7" s="55" t="s">
        <v>4</v>
      </c>
      <c r="C7" s="109">
        <f>■2022年12月末現在!F58</f>
        <v>0</v>
      </c>
      <c r="D7" s="110">
        <f>■2022年12月末現在!G58</f>
        <v>0</v>
      </c>
      <c r="E7" s="110">
        <f>■2022年12月末現在!H58</f>
        <v>1</v>
      </c>
      <c r="F7" s="111">
        <f>■2022年12月末現在!I58</f>
        <v>1</v>
      </c>
    </row>
    <row r="8" spans="2:6" ht="18" customHeight="1" x14ac:dyDescent="0.4">
      <c r="B8" s="55" t="s">
        <v>300</v>
      </c>
      <c r="C8" s="109">
        <f>■2022年12月末現在!F61</f>
        <v>0</v>
      </c>
      <c r="D8" s="110">
        <f>■2022年12月末現在!G61</f>
        <v>0</v>
      </c>
      <c r="E8" s="110">
        <f>■2022年12月末現在!H61</f>
        <v>2</v>
      </c>
      <c r="F8" s="111">
        <f>■2022年12月末現在!I61</f>
        <v>0</v>
      </c>
    </row>
    <row r="9" spans="2:6" ht="18" customHeight="1" x14ac:dyDescent="0.4">
      <c r="B9" s="55" t="s">
        <v>12</v>
      </c>
      <c r="C9" s="109">
        <f>■2022年12月末現在!F70</f>
        <v>0</v>
      </c>
      <c r="D9" s="110">
        <f>■2022年12月末現在!G70</f>
        <v>5</v>
      </c>
      <c r="E9" s="110">
        <f>■2022年12月末現在!H70</f>
        <v>1</v>
      </c>
      <c r="F9" s="111">
        <f>■2022年12月末現在!I70</f>
        <v>2</v>
      </c>
    </row>
    <row r="10" spans="2:6" ht="18" customHeight="1" x14ac:dyDescent="0.4">
      <c r="B10" s="54" t="s">
        <v>5</v>
      </c>
      <c r="C10" s="109">
        <f>■2022年12月末現在!F79</f>
        <v>0</v>
      </c>
      <c r="D10" s="110">
        <f>■2022年12月末現在!G79</f>
        <v>4</v>
      </c>
      <c r="E10" s="110">
        <f>■2022年12月末現在!H79</f>
        <v>3</v>
      </c>
      <c r="F10" s="111">
        <f>■2022年12月末現在!I79</f>
        <v>1</v>
      </c>
    </row>
    <row r="11" spans="2:6" ht="18" customHeight="1" x14ac:dyDescent="0.4">
      <c r="B11" s="54" t="s">
        <v>6</v>
      </c>
      <c r="C11" s="109">
        <f>■2022年12月末現在!F88</f>
        <v>0</v>
      </c>
      <c r="D11" s="110">
        <f>■2022年12月末現在!G88</f>
        <v>0</v>
      </c>
      <c r="E11" s="110">
        <f>■2022年12月末現在!H88</f>
        <v>0</v>
      </c>
      <c r="F11" s="111">
        <f>■2022年12月末現在!I88</f>
        <v>8</v>
      </c>
    </row>
    <row r="12" spans="2:6" ht="18" customHeight="1" x14ac:dyDescent="0.4">
      <c r="B12" s="54" t="s">
        <v>238</v>
      </c>
      <c r="C12" s="109">
        <f>■2022年12月末現在!F93</f>
        <v>0</v>
      </c>
      <c r="D12" s="110">
        <f>■2022年12月末現在!G93</f>
        <v>0</v>
      </c>
      <c r="E12" s="110">
        <f>■2022年12月末現在!H93</f>
        <v>1</v>
      </c>
      <c r="F12" s="111">
        <f>■2022年12月末現在!I93</f>
        <v>3</v>
      </c>
    </row>
    <row r="13" spans="2:6" ht="18" customHeight="1" x14ac:dyDescent="0.4">
      <c r="B13" s="54" t="s">
        <v>7</v>
      </c>
      <c r="C13" s="109">
        <f>■2022年12月末現在!F102</f>
        <v>0</v>
      </c>
      <c r="D13" s="110">
        <f>■2022年12月末現在!G102</f>
        <v>2</v>
      </c>
      <c r="E13" s="110">
        <f>■2022年12月末現在!H102</f>
        <v>3</v>
      </c>
      <c r="F13" s="111">
        <f>■2022年12月末現在!I102</f>
        <v>3</v>
      </c>
    </row>
    <row r="14" spans="2:6" ht="18" customHeight="1" x14ac:dyDescent="0.4">
      <c r="B14" s="54" t="s">
        <v>8</v>
      </c>
      <c r="C14" s="109">
        <f>■2022年12月末現在!F111</f>
        <v>0</v>
      </c>
      <c r="D14" s="110">
        <f>■2022年12月末現在!G111</f>
        <v>0</v>
      </c>
      <c r="E14" s="110">
        <f>■2022年12月末現在!H111</f>
        <v>6</v>
      </c>
      <c r="F14" s="111">
        <f>■2022年12月末現在!I111</f>
        <v>2</v>
      </c>
    </row>
    <row r="15" spans="2:6" ht="18" customHeight="1" x14ac:dyDescent="0.4">
      <c r="B15" s="54" t="s">
        <v>9</v>
      </c>
      <c r="C15" s="109">
        <f>■2022年12月末現在!F120</f>
        <v>0</v>
      </c>
      <c r="D15" s="110">
        <f>■2022年12月末現在!G120</f>
        <v>3</v>
      </c>
      <c r="E15" s="110">
        <f>■2022年12月末現在!H120</f>
        <v>5</v>
      </c>
      <c r="F15" s="111">
        <f>■2022年12月末現在!I120</f>
        <v>0</v>
      </c>
    </row>
    <row r="16" spans="2:6" ht="18" customHeight="1" thickBot="1" x14ac:dyDescent="0.45">
      <c r="B16" s="54" t="s">
        <v>10</v>
      </c>
      <c r="C16" s="112">
        <f>■2022年12月末現在!F122</f>
        <v>0</v>
      </c>
      <c r="D16" s="113">
        <f>■2022年12月末現在!G122</f>
        <v>0</v>
      </c>
      <c r="E16" s="113">
        <f>■2022年12月末現在!H122</f>
        <v>1</v>
      </c>
      <c r="F16" s="114">
        <f>■2022年12月末現在!I122</f>
        <v>0</v>
      </c>
    </row>
    <row r="17" spans="2:6" ht="18" customHeight="1" thickTop="1" x14ac:dyDescent="0.4">
      <c r="B17" s="116" t="s">
        <v>198</v>
      </c>
      <c r="C17" s="37">
        <f>SUM(C3:C16)</f>
        <v>3</v>
      </c>
      <c r="D17" s="38">
        <f>SUM(D3:D16)</f>
        <v>29</v>
      </c>
      <c r="E17" s="38">
        <f>SUM(E3:E16)</f>
        <v>39</v>
      </c>
      <c r="F17" s="51">
        <f>SUM(F3:F16)</f>
        <v>34</v>
      </c>
    </row>
    <row r="18" spans="2:6" ht="18" customHeight="1" thickBot="1" x14ac:dyDescent="0.45">
      <c r="B18" s="117"/>
      <c r="C18" s="118">
        <f>SUM(C17:F17)</f>
        <v>105</v>
      </c>
      <c r="D18" s="119"/>
      <c r="E18" s="119"/>
      <c r="F18" s="120"/>
    </row>
  </sheetData>
  <mergeCells count="3">
    <mergeCell ref="B1:F1"/>
    <mergeCell ref="B17:B18"/>
    <mergeCell ref="C18:F18"/>
  </mergeCells>
  <phoneticPr fontId="1"/>
  <pageMargins left="0.7" right="0.7" top="0.75" bottom="0.75" header="0.3" footer="0.3"/>
  <pageSetup paperSize="8"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6E6F2-31E5-4F34-87CB-0C5B3217AC7B}">
  <sheetPr>
    <pageSetUpPr fitToPage="1"/>
  </sheetPr>
  <dimension ref="B1:L124"/>
  <sheetViews>
    <sheetView zoomScale="80" zoomScaleNormal="80" workbookViewId="0">
      <pane ySplit="3" topLeftCell="A4" activePane="bottomLeft" state="frozen"/>
      <selection activeCell="D7" sqref="D7"/>
      <selection pane="bottomLeft" activeCell="C124" sqref="C124:E124"/>
    </sheetView>
  </sheetViews>
  <sheetFormatPr defaultRowHeight="13.5" x14ac:dyDescent="0.4"/>
  <cols>
    <col min="1" max="1" width="2.625" style="15" customWidth="1"/>
    <col min="2" max="2" width="20.625" style="15" customWidth="1"/>
    <col min="3" max="3" width="43.625" style="15" customWidth="1"/>
    <col min="4" max="4" width="42.125" style="15" customWidth="1"/>
    <col min="5" max="5" width="18.875" style="15" customWidth="1"/>
    <col min="6" max="11" width="7.625" style="14" customWidth="1"/>
    <col min="12" max="16384" width="9" style="15"/>
  </cols>
  <sheetData>
    <row r="1" spans="2:11" ht="35.25" customHeight="1" thickBot="1" x14ac:dyDescent="0.45">
      <c r="B1" s="152" t="s">
        <v>406</v>
      </c>
      <c r="C1" s="152"/>
      <c r="D1" s="152"/>
      <c r="E1" s="152"/>
      <c r="F1" s="152"/>
      <c r="G1" s="152"/>
      <c r="H1" s="152"/>
      <c r="I1" s="152"/>
    </row>
    <row r="2" spans="2:11" x14ac:dyDescent="0.4">
      <c r="B2" s="153" t="s">
        <v>20</v>
      </c>
      <c r="C2" s="149" t="s">
        <v>13</v>
      </c>
      <c r="D2" s="149" t="s">
        <v>14</v>
      </c>
      <c r="E2" s="149" t="s">
        <v>24</v>
      </c>
      <c r="F2" s="149" t="s">
        <v>18</v>
      </c>
      <c r="G2" s="149"/>
      <c r="H2" s="149"/>
      <c r="I2" s="149"/>
      <c r="J2" s="149" t="s">
        <v>19</v>
      </c>
      <c r="K2" s="150"/>
    </row>
    <row r="3" spans="2:11" ht="14.25" thickBot="1" x14ac:dyDescent="0.45">
      <c r="B3" s="154"/>
      <c r="C3" s="155"/>
      <c r="D3" s="155"/>
      <c r="E3" s="155"/>
      <c r="F3" s="26">
        <v>3</v>
      </c>
      <c r="G3" s="27">
        <v>2</v>
      </c>
      <c r="H3" s="27">
        <v>1</v>
      </c>
      <c r="I3" s="28" t="s">
        <v>15</v>
      </c>
      <c r="J3" s="46" t="s">
        <v>16</v>
      </c>
      <c r="K3" s="47" t="s">
        <v>17</v>
      </c>
    </row>
    <row r="4" spans="2:11" ht="15" customHeight="1" x14ac:dyDescent="0.4">
      <c r="B4" s="151" t="s">
        <v>0</v>
      </c>
      <c r="C4" s="16" t="s">
        <v>428</v>
      </c>
      <c r="D4" s="17" t="s">
        <v>282</v>
      </c>
      <c r="E4" s="17" t="s">
        <v>304</v>
      </c>
      <c r="F4" s="29"/>
      <c r="G4" s="30" t="s">
        <v>250</v>
      </c>
      <c r="H4" s="30"/>
      <c r="I4" s="31"/>
      <c r="J4" s="29" t="s">
        <v>250</v>
      </c>
      <c r="K4" s="49"/>
    </row>
    <row r="5" spans="2:11" ht="15" customHeight="1" x14ac:dyDescent="0.4">
      <c r="B5" s="131"/>
      <c r="C5" s="18" t="s">
        <v>355</v>
      </c>
      <c r="D5" s="18" t="s">
        <v>174</v>
      </c>
      <c r="E5" s="18" t="s">
        <v>175</v>
      </c>
      <c r="F5" s="32"/>
      <c r="G5" s="33" t="s">
        <v>250</v>
      </c>
      <c r="H5" s="33"/>
      <c r="I5" s="34"/>
      <c r="J5" s="32" t="s">
        <v>250</v>
      </c>
      <c r="K5" s="49"/>
    </row>
    <row r="6" spans="2:11" ht="15" customHeight="1" x14ac:dyDescent="0.4">
      <c r="B6" s="131"/>
      <c r="C6" s="18" t="s">
        <v>232</v>
      </c>
      <c r="D6" s="18" t="s">
        <v>233</v>
      </c>
      <c r="E6" s="18" t="s">
        <v>234</v>
      </c>
      <c r="F6" s="32"/>
      <c r="G6" s="33"/>
      <c r="H6" s="33" t="s">
        <v>250</v>
      </c>
      <c r="I6" s="34"/>
      <c r="J6" s="32" t="s">
        <v>250</v>
      </c>
      <c r="K6" s="49" t="s">
        <v>250</v>
      </c>
    </row>
    <row r="7" spans="2:11" ht="15" customHeight="1" x14ac:dyDescent="0.4">
      <c r="B7" s="131"/>
      <c r="C7" s="18" t="s">
        <v>308</v>
      </c>
      <c r="D7" s="18" t="s">
        <v>309</v>
      </c>
      <c r="E7" s="18" t="s">
        <v>310</v>
      </c>
      <c r="F7" s="32"/>
      <c r="G7" s="33"/>
      <c r="H7" s="33" t="s">
        <v>250</v>
      </c>
      <c r="I7" s="34"/>
      <c r="J7" s="32" t="s">
        <v>250</v>
      </c>
      <c r="K7" s="49"/>
    </row>
    <row r="8" spans="2:11" ht="15" customHeight="1" x14ac:dyDescent="0.4">
      <c r="B8" s="131"/>
      <c r="C8" s="18" t="s">
        <v>259</v>
      </c>
      <c r="D8" s="18" t="s">
        <v>260</v>
      </c>
      <c r="E8" s="18" t="s">
        <v>261</v>
      </c>
      <c r="F8" s="32"/>
      <c r="G8" s="33"/>
      <c r="H8" s="33"/>
      <c r="I8" s="34" t="s">
        <v>250</v>
      </c>
      <c r="J8" s="32" t="s">
        <v>250</v>
      </c>
      <c r="K8" s="49"/>
    </row>
    <row r="9" spans="2:11" ht="15" customHeight="1" x14ac:dyDescent="0.4">
      <c r="B9" s="131"/>
      <c r="C9" s="18" t="s">
        <v>318</v>
      </c>
      <c r="D9" s="18" t="s">
        <v>287</v>
      </c>
      <c r="E9" s="18"/>
      <c r="F9" s="32"/>
      <c r="G9" s="33"/>
      <c r="H9" s="33" t="s">
        <v>250</v>
      </c>
      <c r="I9" s="34"/>
      <c r="J9" s="32" t="s">
        <v>250</v>
      </c>
      <c r="K9" s="49"/>
    </row>
    <row r="10" spans="2:11" ht="15" customHeight="1" thickBot="1" x14ac:dyDescent="0.45">
      <c r="B10" s="132"/>
      <c r="C10" s="133" t="s">
        <v>249</v>
      </c>
      <c r="D10" s="133"/>
      <c r="E10" s="58">
        <f>COUNTIFS(C4:C9,"&lt;&gt;")</f>
        <v>6</v>
      </c>
      <c r="F10" s="59">
        <f t="shared" ref="F10:K10" si="0">COUNTIFS(F4:F9,"○")</f>
        <v>0</v>
      </c>
      <c r="G10" s="60">
        <f t="shared" si="0"/>
        <v>2</v>
      </c>
      <c r="H10" s="60">
        <f t="shared" si="0"/>
        <v>3</v>
      </c>
      <c r="I10" s="61">
        <f t="shared" si="0"/>
        <v>1</v>
      </c>
      <c r="J10" s="59">
        <f t="shared" si="0"/>
        <v>6</v>
      </c>
      <c r="K10" s="62">
        <f t="shared" si="0"/>
        <v>1</v>
      </c>
    </row>
    <row r="11" spans="2:11" ht="30" customHeight="1" thickTop="1" x14ac:dyDescent="0.4">
      <c r="B11" s="134" t="s">
        <v>1</v>
      </c>
      <c r="C11" s="102" t="s">
        <v>441</v>
      </c>
      <c r="D11" s="102" t="s">
        <v>442</v>
      </c>
      <c r="E11" s="19"/>
      <c r="F11" s="37" t="s">
        <v>250</v>
      </c>
      <c r="G11" s="38"/>
      <c r="H11" s="38"/>
      <c r="I11" s="39"/>
      <c r="J11" s="37" t="s">
        <v>250</v>
      </c>
      <c r="K11" s="51" t="s">
        <v>250</v>
      </c>
    </row>
    <row r="12" spans="2:11" ht="15" customHeight="1" x14ac:dyDescent="0.4">
      <c r="B12" s="135"/>
      <c r="C12" s="18" t="s">
        <v>409</v>
      </c>
      <c r="D12" s="18" t="s">
        <v>408</v>
      </c>
      <c r="E12" s="18"/>
      <c r="F12" s="32" t="s">
        <v>250</v>
      </c>
      <c r="G12" s="33"/>
      <c r="H12" s="33"/>
      <c r="I12" s="34"/>
      <c r="J12" s="32" t="s">
        <v>250</v>
      </c>
      <c r="K12" s="52" t="s">
        <v>250</v>
      </c>
    </row>
    <row r="13" spans="2:11" ht="15" customHeight="1" x14ac:dyDescent="0.4">
      <c r="B13" s="135"/>
      <c r="C13" s="23" t="s">
        <v>64</v>
      </c>
      <c r="D13" s="23" t="s">
        <v>359</v>
      </c>
      <c r="E13" s="23" t="s">
        <v>66</v>
      </c>
      <c r="F13" s="40"/>
      <c r="G13" s="41" t="s">
        <v>250</v>
      </c>
      <c r="H13" s="41"/>
      <c r="I13" s="42"/>
      <c r="J13" s="40" t="s">
        <v>250</v>
      </c>
      <c r="K13" s="52" t="s">
        <v>250</v>
      </c>
    </row>
    <row r="14" spans="2:11" ht="15" customHeight="1" x14ac:dyDescent="0.4">
      <c r="B14" s="135"/>
      <c r="C14" s="18" t="s">
        <v>70</v>
      </c>
      <c r="D14" s="18" t="s">
        <v>460</v>
      </c>
      <c r="E14" s="18" t="s">
        <v>72</v>
      </c>
      <c r="F14" s="32"/>
      <c r="G14" s="33" t="s">
        <v>250</v>
      </c>
      <c r="H14" s="33"/>
      <c r="I14" s="34"/>
      <c r="J14" s="32" t="s">
        <v>250</v>
      </c>
      <c r="K14" s="49"/>
    </row>
    <row r="15" spans="2:11" ht="15" customHeight="1" x14ac:dyDescent="0.4">
      <c r="B15" s="135"/>
      <c r="C15" s="18" t="s">
        <v>453</v>
      </c>
      <c r="D15" s="18" t="s">
        <v>461</v>
      </c>
      <c r="E15" s="18" t="s">
        <v>454</v>
      </c>
      <c r="F15" s="32"/>
      <c r="G15" s="33"/>
      <c r="H15" s="33" t="s">
        <v>250</v>
      </c>
      <c r="I15" s="34"/>
      <c r="J15" s="32" t="s">
        <v>250</v>
      </c>
      <c r="K15" s="49" t="s">
        <v>250</v>
      </c>
    </row>
    <row r="16" spans="2:11" ht="15" customHeight="1" x14ac:dyDescent="0.4">
      <c r="B16" s="135"/>
      <c r="C16" s="18" t="s">
        <v>332</v>
      </c>
      <c r="D16" s="18" t="s">
        <v>459</v>
      </c>
      <c r="E16" s="18"/>
      <c r="F16" s="32"/>
      <c r="G16" s="33"/>
      <c r="H16" s="33"/>
      <c r="I16" s="34" t="s">
        <v>250</v>
      </c>
      <c r="J16" s="32" t="s">
        <v>250</v>
      </c>
      <c r="K16" s="49" t="s">
        <v>250</v>
      </c>
    </row>
    <row r="17" spans="2:12" ht="15" customHeight="1" x14ac:dyDescent="0.4">
      <c r="B17" s="135"/>
      <c r="C17" s="18" t="s">
        <v>334</v>
      </c>
      <c r="D17" s="18" t="s">
        <v>458</v>
      </c>
      <c r="E17" s="18"/>
      <c r="F17" s="32"/>
      <c r="G17" s="33"/>
      <c r="H17" s="33"/>
      <c r="I17" s="99" t="s">
        <v>250</v>
      </c>
      <c r="J17" s="32" t="s">
        <v>250</v>
      </c>
      <c r="K17" s="49" t="s">
        <v>250</v>
      </c>
    </row>
    <row r="18" spans="2:12" ht="15" customHeight="1" x14ac:dyDescent="0.4">
      <c r="B18" s="135"/>
      <c r="C18" s="18" t="s">
        <v>337</v>
      </c>
      <c r="D18" s="18" t="s">
        <v>338</v>
      </c>
      <c r="E18" s="18"/>
      <c r="F18" s="32"/>
      <c r="G18" s="33"/>
      <c r="H18" s="33"/>
      <c r="I18" s="99" t="s">
        <v>250</v>
      </c>
      <c r="J18" s="32" t="s">
        <v>250</v>
      </c>
      <c r="K18" s="49" t="s">
        <v>250</v>
      </c>
    </row>
    <row r="19" spans="2:12" ht="15" customHeight="1" x14ac:dyDescent="0.4">
      <c r="B19" s="135"/>
      <c r="C19" s="25" t="s">
        <v>407</v>
      </c>
      <c r="D19" s="18" t="s">
        <v>382</v>
      </c>
      <c r="E19" s="18"/>
      <c r="F19" s="32" t="s">
        <v>250</v>
      </c>
      <c r="G19" s="33"/>
      <c r="H19" s="33"/>
      <c r="I19" s="34"/>
      <c r="J19" s="32" t="s">
        <v>250</v>
      </c>
      <c r="K19" s="49" t="s">
        <v>250</v>
      </c>
    </row>
    <row r="20" spans="2:12" ht="30" customHeight="1" x14ac:dyDescent="0.4">
      <c r="B20" s="135"/>
      <c r="C20" s="25" t="s">
        <v>205</v>
      </c>
      <c r="D20" s="18" t="s">
        <v>356</v>
      </c>
      <c r="E20" s="25" t="s">
        <v>420</v>
      </c>
      <c r="F20" s="32"/>
      <c r="G20" s="33" t="s">
        <v>250</v>
      </c>
      <c r="H20" s="33"/>
      <c r="I20" s="34"/>
      <c r="J20" s="32" t="s">
        <v>250</v>
      </c>
      <c r="K20" s="49" t="s">
        <v>250</v>
      </c>
      <c r="L20" s="98"/>
    </row>
    <row r="21" spans="2:12" ht="15" customHeight="1" x14ac:dyDescent="0.4">
      <c r="B21" s="135"/>
      <c r="C21" s="23" t="s">
        <v>358</v>
      </c>
      <c r="D21" s="23" t="s">
        <v>40</v>
      </c>
      <c r="E21" s="23" t="s">
        <v>417</v>
      </c>
      <c r="F21" s="40"/>
      <c r="G21" s="41" t="s">
        <v>250</v>
      </c>
      <c r="H21" s="41"/>
      <c r="I21" s="101"/>
      <c r="J21" s="40" t="s">
        <v>250</v>
      </c>
      <c r="K21" s="52" t="s">
        <v>250</v>
      </c>
    </row>
    <row r="22" spans="2:12" ht="15" customHeight="1" x14ac:dyDescent="0.4">
      <c r="B22" s="135"/>
      <c r="C22" s="18" t="s">
        <v>437</v>
      </c>
      <c r="D22" s="18" t="s">
        <v>86</v>
      </c>
      <c r="E22" s="18" t="s">
        <v>87</v>
      </c>
      <c r="F22" s="32"/>
      <c r="G22" s="33"/>
      <c r="H22" s="33" t="s">
        <v>250</v>
      </c>
      <c r="I22" s="34"/>
      <c r="J22" s="32" t="s">
        <v>250</v>
      </c>
      <c r="K22" s="49"/>
    </row>
    <row r="23" spans="2:12" ht="15" customHeight="1" x14ac:dyDescent="0.4">
      <c r="B23" s="135"/>
      <c r="C23" s="18" t="s">
        <v>42</v>
      </c>
      <c r="D23" s="18" t="s">
        <v>43</v>
      </c>
      <c r="E23" s="18" t="s">
        <v>44</v>
      </c>
      <c r="F23" s="32"/>
      <c r="G23" s="33"/>
      <c r="H23" s="33" t="s">
        <v>250</v>
      </c>
      <c r="I23" s="34"/>
      <c r="J23" s="32" t="s">
        <v>250</v>
      </c>
      <c r="K23" s="49"/>
    </row>
    <row r="24" spans="2:12" ht="15" customHeight="1" x14ac:dyDescent="0.4">
      <c r="B24" s="135"/>
      <c r="C24" s="18" t="s">
        <v>330</v>
      </c>
      <c r="D24" s="18" t="s">
        <v>331</v>
      </c>
      <c r="E24" s="18"/>
      <c r="F24" s="32"/>
      <c r="G24" s="33"/>
      <c r="H24" s="33"/>
      <c r="I24" s="99" t="s">
        <v>250</v>
      </c>
      <c r="J24" s="32" t="s">
        <v>250</v>
      </c>
      <c r="K24" s="49" t="s">
        <v>250</v>
      </c>
    </row>
    <row r="25" spans="2:12" ht="15" customHeight="1" x14ac:dyDescent="0.4">
      <c r="B25" s="135"/>
      <c r="C25" s="25" t="s">
        <v>400</v>
      </c>
      <c r="D25" s="18" t="s">
        <v>399</v>
      </c>
      <c r="E25" s="18" t="s">
        <v>401</v>
      </c>
      <c r="F25" s="32"/>
      <c r="G25" s="33"/>
      <c r="H25" s="33"/>
      <c r="I25" s="99" t="s">
        <v>250</v>
      </c>
      <c r="J25" s="32" t="s">
        <v>250</v>
      </c>
      <c r="K25" s="49"/>
    </row>
    <row r="26" spans="2:12" ht="30" customHeight="1" x14ac:dyDescent="0.4">
      <c r="B26" s="135"/>
      <c r="C26" s="25" t="s">
        <v>470</v>
      </c>
      <c r="D26" s="18" t="s">
        <v>89</v>
      </c>
      <c r="E26" s="18" t="s">
        <v>90</v>
      </c>
      <c r="F26" s="32"/>
      <c r="G26" s="33"/>
      <c r="H26" s="33"/>
      <c r="I26" s="99" t="s">
        <v>250</v>
      </c>
      <c r="J26" s="32" t="s">
        <v>250</v>
      </c>
      <c r="K26" s="49"/>
    </row>
    <row r="27" spans="2:12" ht="15" customHeight="1" x14ac:dyDescent="0.4">
      <c r="B27" s="135"/>
      <c r="C27" s="25" t="s">
        <v>141</v>
      </c>
      <c r="D27" s="18" t="s">
        <v>121</v>
      </c>
      <c r="E27" s="18" t="s">
        <v>122</v>
      </c>
      <c r="F27" s="32"/>
      <c r="G27" s="33"/>
      <c r="H27" s="33" t="s">
        <v>250</v>
      </c>
      <c r="I27" s="34"/>
      <c r="J27" s="32" t="s">
        <v>250</v>
      </c>
      <c r="K27" s="49"/>
    </row>
    <row r="28" spans="2:12" ht="15" customHeight="1" x14ac:dyDescent="0.4">
      <c r="B28" s="135"/>
      <c r="C28" s="25" t="s">
        <v>142</v>
      </c>
      <c r="D28" s="18" t="s">
        <v>123</v>
      </c>
      <c r="E28" s="18" t="s">
        <v>124</v>
      </c>
      <c r="F28" s="32"/>
      <c r="G28" s="33"/>
      <c r="H28" s="33" t="s">
        <v>250</v>
      </c>
      <c r="I28" s="34"/>
      <c r="J28" s="32" t="s">
        <v>250</v>
      </c>
      <c r="K28" s="49"/>
    </row>
    <row r="29" spans="2:12" ht="15" customHeight="1" x14ac:dyDescent="0.4">
      <c r="B29" s="135"/>
      <c r="C29" s="18" t="s">
        <v>291</v>
      </c>
      <c r="D29" s="18" t="s">
        <v>292</v>
      </c>
      <c r="E29" s="18"/>
      <c r="F29" s="32"/>
      <c r="G29" s="33"/>
      <c r="H29" s="33"/>
      <c r="I29" s="34" t="s">
        <v>250</v>
      </c>
      <c r="J29" s="32" t="s">
        <v>250</v>
      </c>
      <c r="K29" s="49"/>
    </row>
    <row r="30" spans="2:12" ht="15" customHeight="1" x14ac:dyDescent="0.4">
      <c r="B30" s="135"/>
      <c r="C30" s="18" t="s">
        <v>339</v>
      </c>
      <c r="D30" s="18" t="s">
        <v>290</v>
      </c>
      <c r="E30" s="18" t="s">
        <v>376</v>
      </c>
      <c r="F30" s="32"/>
      <c r="G30" s="33"/>
      <c r="H30" s="33"/>
      <c r="I30" s="34" t="s">
        <v>250</v>
      </c>
      <c r="J30" s="32" t="s">
        <v>250</v>
      </c>
      <c r="K30" s="49" t="s">
        <v>250</v>
      </c>
    </row>
    <row r="31" spans="2:12" ht="15" customHeight="1" x14ac:dyDescent="0.4">
      <c r="B31" s="135"/>
      <c r="C31" s="25" t="s">
        <v>469</v>
      </c>
      <c r="D31" s="18" t="s">
        <v>397</v>
      </c>
      <c r="E31" s="18"/>
      <c r="F31" s="32"/>
      <c r="G31" s="33"/>
      <c r="H31" s="33"/>
      <c r="I31" s="34" t="s">
        <v>250</v>
      </c>
      <c r="J31" s="32" t="s">
        <v>250</v>
      </c>
      <c r="K31" s="49"/>
    </row>
    <row r="32" spans="2:12" ht="15" customHeight="1" thickBot="1" x14ac:dyDescent="0.45">
      <c r="B32" s="136"/>
      <c r="C32" s="137" t="s">
        <v>249</v>
      </c>
      <c r="D32" s="137"/>
      <c r="E32" s="63">
        <f>COUNTIFS(C11:C31,"&lt;&gt;")</f>
        <v>21</v>
      </c>
      <c r="F32" s="64">
        <f t="shared" ref="F32:K32" si="1">COUNTIFS(F11:F31,"○")</f>
        <v>3</v>
      </c>
      <c r="G32" s="65">
        <f t="shared" si="1"/>
        <v>4</v>
      </c>
      <c r="H32" s="65">
        <f t="shared" si="1"/>
        <v>5</v>
      </c>
      <c r="I32" s="66">
        <f t="shared" si="1"/>
        <v>9</v>
      </c>
      <c r="J32" s="64">
        <f t="shared" si="1"/>
        <v>21</v>
      </c>
      <c r="K32" s="67">
        <f t="shared" si="1"/>
        <v>12</v>
      </c>
    </row>
    <row r="33" spans="2:11" ht="15" customHeight="1" thickTop="1" x14ac:dyDescent="0.4">
      <c r="B33" s="142" t="s">
        <v>2</v>
      </c>
      <c r="C33" s="19" t="s">
        <v>275</v>
      </c>
      <c r="D33" s="19" t="s">
        <v>139</v>
      </c>
      <c r="E33" s="19" t="s">
        <v>143</v>
      </c>
      <c r="F33" s="37"/>
      <c r="G33" s="38" t="s">
        <v>250</v>
      </c>
      <c r="H33" s="38"/>
      <c r="I33" s="39"/>
      <c r="J33" s="37" t="s">
        <v>250</v>
      </c>
      <c r="K33" s="51"/>
    </row>
    <row r="34" spans="2:11" ht="15" customHeight="1" x14ac:dyDescent="0.4">
      <c r="B34" s="138"/>
      <c r="C34" s="18" t="s">
        <v>425</v>
      </c>
      <c r="D34" s="18" t="s">
        <v>145</v>
      </c>
      <c r="E34" s="18"/>
      <c r="F34" s="32"/>
      <c r="G34" s="33" t="s">
        <v>250</v>
      </c>
      <c r="H34" s="33"/>
      <c r="I34" s="34"/>
      <c r="J34" s="32" t="s">
        <v>250</v>
      </c>
      <c r="K34" s="49" t="s">
        <v>250</v>
      </c>
    </row>
    <row r="35" spans="2:11" ht="15" customHeight="1" x14ac:dyDescent="0.4">
      <c r="B35" s="138"/>
      <c r="C35" s="18" t="s">
        <v>26</v>
      </c>
      <c r="D35" s="18" t="s">
        <v>360</v>
      </c>
      <c r="E35" s="18" t="s">
        <v>27</v>
      </c>
      <c r="F35" s="32"/>
      <c r="G35" s="33"/>
      <c r="H35" s="33" t="s">
        <v>250</v>
      </c>
      <c r="I35" s="34"/>
      <c r="J35" s="32" t="s">
        <v>250</v>
      </c>
      <c r="K35" s="49"/>
    </row>
    <row r="36" spans="2:11" ht="15" customHeight="1" x14ac:dyDescent="0.4">
      <c r="B36" s="138"/>
      <c r="C36" s="18" t="s">
        <v>147</v>
      </c>
      <c r="D36" s="18" t="s">
        <v>148</v>
      </c>
      <c r="E36" s="18" t="s">
        <v>149</v>
      </c>
      <c r="F36" s="32"/>
      <c r="G36" s="33"/>
      <c r="H36" s="33" t="s">
        <v>250</v>
      </c>
      <c r="I36" s="34"/>
      <c r="J36" s="32"/>
      <c r="K36" s="49"/>
    </row>
    <row r="37" spans="2:11" ht="15" customHeight="1" x14ac:dyDescent="0.4">
      <c r="B37" s="138"/>
      <c r="C37" s="18" t="s">
        <v>430</v>
      </c>
      <c r="D37" s="18" t="s">
        <v>462</v>
      </c>
      <c r="E37" s="18" t="s">
        <v>193</v>
      </c>
      <c r="F37" s="32"/>
      <c r="G37" s="33" t="s">
        <v>250</v>
      </c>
      <c r="H37" s="33"/>
      <c r="I37" s="34"/>
      <c r="J37" s="32" t="s">
        <v>250</v>
      </c>
      <c r="K37" s="49"/>
    </row>
    <row r="38" spans="2:11" ht="15" customHeight="1" x14ac:dyDescent="0.4">
      <c r="B38" s="138"/>
      <c r="C38" s="18" t="s">
        <v>207</v>
      </c>
      <c r="D38" s="18" t="s">
        <v>315</v>
      </c>
      <c r="E38" s="18" t="s">
        <v>209</v>
      </c>
      <c r="F38" s="32"/>
      <c r="G38" s="33" t="s">
        <v>250</v>
      </c>
      <c r="H38" s="33"/>
      <c r="I38" s="34"/>
      <c r="J38" s="32" t="s">
        <v>250</v>
      </c>
      <c r="K38" s="49"/>
    </row>
    <row r="39" spans="2:11" ht="15" customHeight="1" x14ac:dyDescent="0.4">
      <c r="B39" s="138"/>
      <c r="C39" s="18" t="s">
        <v>426</v>
      </c>
      <c r="D39" s="18" t="s">
        <v>151</v>
      </c>
      <c r="E39" s="18" t="s">
        <v>152</v>
      </c>
      <c r="F39" s="32"/>
      <c r="G39" s="33" t="s">
        <v>250</v>
      </c>
      <c r="H39" s="33"/>
      <c r="I39" s="34"/>
      <c r="J39" s="32" t="s">
        <v>250</v>
      </c>
      <c r="K39" s="49" t="s">
        <v>250</v>
      </c>
    </row>
    <row r="40" spans="2:11" ht="15" customHeight="1" x14ac:dyDescent="0.4">
      <c r="B40" s="138"/>
      <c r="C40" s="18" t="s">
        <v>319</v>
      </c>
      <c r="D40" s="18" t="s">
        <v>113</v>
      </c>
      <c r="E40" s="18" t="s">
        <v>114</v>
      </c>
      <c r="F40" s="32"/>
      <c r="G40" s="33"/>
      <c r="H40" s="33" t="s">
        <v>250</v>
      </c>
      <c r="I40" s="34"/>
      <c r="J40" s="32" t="s">
        <v>250</v>
      </c>
      <c r="K40" s="49"/>
    </row>
    <row r="41" spans="2:11" ht="15" customHeight="1" x14ac:dyDescent="0.4">
      <c r="B41" s="138"/>
      <c r="C41" s="18" t="s">
        <v>435</v>
      </c>
      <c r="D41" s="18" t="s">
        <v>316</v>
      </c>
      <c r="E41" s="18" t="s">
        <v>317</v>
      </c>
      <c r="F41" s="32"/>
      <c r="G41" s="33"/>
      <c r="H41" s="33" t="s">
        <v>250</v>
      </c>
      <c r="I41" s="34"/>
      <c r="J41" s="32" t="s">
        <v>250</v>
      </c>
      <c r="K41" s="49"/>
    </row>
    <row r="42" spans="2:11" ht="15" customHeight="1" x14ac:dyDescent="0.4">
      <c r="B42" s="138"/>
      <c r="C42" s="18" t="s">
        <v>434</v>
      </c>
      <c r="D42" s="18" t="s">
        <v>463</v>
      </c>
      <c r="E42" s="18" t="s">
        <v>50</v>
      </c>
      <c r="F42" s="32"/>
      <c r="G42" s="33"/>
      <c r="H42" s="33" t="s">
        <v>250</v>
      </c>
      <c r="I42" s="34"/>
      <c r="J42" s="32" t="s">
        <v>250</v>
      </c>
      <c r="K42" s="49" t="s">
        <v>250</v>
      </c>
    </row>
    <row r="43" spans="2:11" ht="15" customHeight="1" x14ac:dyDescent="0.4">
      <c r="B43" s="138"/>
      <c r="C43" s="18" t="s">
        <v>348</v>
      </c>
      <c r="D43" s="18" t="s">
        <v>154</v>
      </c>
      <c r="E43" s="18" t="s">
        <v>155</v>
      </c>
      <c r="F43" s="32"/>
      <c r="G43" s="33"/>
      <c r="H43" s="33"/>
      <c r="I43" s="34" t="s">
        <v>250</v>
      </c>
      <c r="J43" s="32" t="s">
        <v>250</v>
      </c>
      <c r="K43" s="49"/>
    </row>
    <row r="44" spans="2:11" ht="15" customHeight="1" x14ac:dyDescent="0.4">
      <c r="B44" s="138"/>
      <c r="C44" s="18" t="s">
        <v>254</v>
      </c>
      <c r="D44" s="18" t="s">
        <v>255</v>
      </c>
      <c r="E44" s="18"/>
      <c r="F44" s="32"/>
      <c r="G44" s="33"/>
      <c r="H44" s="33"/>
      <c r="I44" s="34" t="s">
        <v>250</v>
      </c>
      <c r="J44" s="32" t="s">
        <v>250</v>
      </c>
      <c r="K44" s="49"/>
    </row>
    <row r="45" spans="2:11" ht="15" customHeight="1" thickBot="1" x14ac:dyDescent="0.45">
      <c r="B45" s="143"/>
      <c r="C45" s="144" t="s">
        <v>249</v>
      </c>
      <c r="D45" s="144"/>
      <c r="E45" s="68">
        <f>COUNTIFS(C33:C44,"&lt;&gt;")</f>
        <v>12</v>
      </c>
      <c r="F45" s="69">
        <f t="shared" ref="F45:K45" si="2">COUNTIFS(F33:F44,"○")</f>
        <v>0</v>
      </c>
      <c r="G45" s="70">
        <f t="shared" si="2"/>
        <v>5</v>
      </c>
      <c r="H45" s="70">
        <f t="shared" si="2"/>
        <v>5</v>
      </c>
      <c r="I45" s="71">
        <f t="shared" si="2"/>
        <v>2</v>
      </c>
      <c r="J45" s="69">
        <f t="shared" si="2"/>
        <v>11</v>
      </c>
      <c r="K45" s="72">
        <f t="shared" si="2"/>
        <v>3</v>
      </c>
    </row>
    <row r="46" spans="2:11" ht="15" customHeight="1" thickTop="1" x14ac:dyDescent="0.4">
      <c r="B46" s="122" t="s">
        <v>3</v>
      </c>
      <c r="C46" s="21" t="s">
        <v>130</v>
      </c>
      <c r="D46" s="21" t="s">
        <v>423</v>
      </c>
      <c r="E46" s="19"/>
      <c r="F46" s="37"/>
      <c r="G46" s="38" t="s">
        <v>250</v>
      </c>
      <c r="H46" s="38"/>
      <c r="I46" s="39"/>
      <c r="J46" s="37" t="s">
        <v>250</v>
      </c>
      <c r="K46" s="51" t="s">
        <v>250</v>
      </c>
    </row>
    <row r="47" spans="2:11" ht="15" customHeight="1" x14ac:dyDescent="0.4">
      <c r="B47" s="123"/>
      <c r="C47" s="18" t="s">
        <v>130</v>
      </c>
      <c r="D47" s="18" t="s">
        <v>131</v>
      </c>
      <c r="E47" s="18" t="s">
        <v>132</v>
      </c>
      <c r="F47" s="32"/>
      <c r="G47" s="33" t="s">
        <v>250</v>
      </c>
      <c r="H47" s="33"/>
      <c r="I47" s="34"/>
      <c r="J47" s="32" t="s">
        <v>250</v>
      </c>
      <c r="K47" s="49" t="s">
        <v>250</v>
      </c>
    </row>
    <row r="48" spans="2:11" ht="15" customHeight="1" x14ac:dyDescent="0.4">
      <c r="B48" s="123"/>
      <c r="C48" s="18" t="s">
        <v>427</v>
      </c>
      <c r="D48" s="18" t="s">
        <v>302</v>
      </c>
      <c r="E48" s="18" t="s">
        <v>303</v>
      </c>
      <c r="F48" s="32"/>
      <c r="G48" s="33" t="s">
        <v>250</v>
      </c>
      <c r="H48" s="33"/>
      <c r="I48" s="34"/>
      <c r="J48" s="32" t="s">
        <v>250</v>
      </c>
      <c r="K48" s="49" t="s">
        <v>250</v>
      </c>
    </row>
    <row r="49" spans="2:11" ht="15" customHeight="1" x14ac:dyDescent="0.4">
      <c r="B49" s="123"/>
      <c r="C49" s="18" t="s">
        <v>429</v>
      </c>
      <c r="D49" s="18" t="s">
        <v>183</v>
      </c>
      <c r="E49" s="18" t="s">
        <v>184</v>
      </c>
      <c r="F49" s="32"/>
      <c r="G49" s="33" t="s">
        <v>250</v>
      </c>
      <c r="H49" s="33"/>
      <c r="I49" s="34"/>
      <c r="J49" s="32" t="s">
        <v>250</v>
      </c>
      <c r="K49" s="49" t="s">
        <v>250</v>
      </c>
    </row>
    <row r="50" spans="2:11" ht="15" customHeight="1" x14ac:dyDescent="0.4">
      <c r="B50" s="123"/>
      <c r="C50" s="18" t="s">
        <v>433</v>
      </c>
      <c r="D50" s="18" t="s">
        <v>390</v>
      </c>
      <c r="E50" s="18" t="s">
        <v>391</v>
      </c>
      <c r="F50" s="32"/>
      <c r="G50" s="33"/>
      <c r="H50" s="33" t="s">
        <v>250</v>
      </c>
      <c r="I50" s="34"/>
      <c r="J50" s="32" t="s">
        <v>250</v>
      </c>
      <c r="K50" s="49"/>
    </row>
    <row r="51" spans="2:11" ht="15" customHeight="1" x14ac:dyDescent="0.4">
      <c r="B51" s="123"/>
      <c r="C51" s="18" t="s">
        <v>323</v>
      </c>
      <c r="D51" s="18" t="s">
        <v>324</v>
      </c>
      <c r="E51" s="18" t="s">
        <v>457</v>
      </c>
      <c r="F51" s="32"/>
      <c r="G51" s="33"/>
      <c r="H51" s="33" t="s">
        <v>250</v>
      </c>
      <c r="I51" s="34"/>
      <c r="J51" s="32" t="s">
        <v>250</v>
      </c>
      <c r="K51" s="49"/>
    </row>
    <row r="52" spans="2:11" ht="15" customHeight="1" x14ac:dyDescent="0.4">
      <c r="B52" s="123"/>
      <c r="C52" s="25" t="s">
        <v>455</v>
      </c>
      <c r="D52" s="18" t="s">
        <v>394</v>
      </c>
      <c r="E52" s="18" t="s">
        <v>456</v>
      </c>
      <c r="F52" s="32"/>
      <c r="G52" s="33"/>
      <c r="H52" s="33" t="s">
        <v>250</v>
      </c>
      <c r="I52" s="34"/>
      <c r="J52" s="32" t="s">
        <v>250</v>
      </c>
      <c r="K52" s="49"/>
    </row>
    <row r="53" spans="2:11" ht="15" customHeight="1" x14ac:dyDescent="0.4">
      <c r="B53" s="123"/>
      <c r="C53" s="18" t="s">
        <v>225</v>
      </c>
      <c r="D53" s="18" t="s">
        <v>226</v>
      </c>
      <c r="E53" s="18"/>
      <c r="F53" s="32"/>
      <c r="G53" s="33"/>
      <c r="H53" s="33"/>
      <c r="I53" s="34" t="s">
        <v>250</v>
      </c>
      <c r="J53" s="32" t="s">
        <v>250</v>
      </c>
      <c r="K53" s="49"/>
    </row>
    <row r="54" spans="2:11" ht="15" customHeight="1" x14ac:dyDescent="0.4">
      <c r="B54" s="123"/>
      <c r="C54" s="18" t="s">
        <v>264</v>
      </c>
      <c r="D54" s="18" t="s">
        <v>265</v>
      </c>
      <c r="E54" s="18" t="s">
        <v>482</v>
      </c>
      <c r="F54" s="32"/>
      <c r="G54" s="33"/>
      <c r="H54" s="33"/>
      <c r="I54" s="34" t="s">
        <v>250</v>
      </c>
      <c r="J54" s="32" t="s">
        <v>250</v>
      </c>
      <c r="K54" s="49"/>
    </row>
    <row r="55" spans="2:11" ht="15" customHeight="1" thickBot="1" x14ac:dyDescent="0.45">
      <c r="B55" s="124"/>
      <c r="C55" s="125" t="s">
        <v>249</v>
      </c>
      <c r="D55" s="125"/>
      <c r="E55" s="73">
        <f>COUNTIFS(C46:C54,"&lt;&gt;")</f>
        <v>9</v>
      </c>
      <c r="F55" s="74">
        <f t="shared" ref="F55:K55" si="3">COUNTIFS(F46:F54,"○")</f>
        <v>0</v>
      </c>
      <c r="G55" s="75">
        <f t="shared" si="3"/>
        <v>4</v>
      </c>
      <c r="H55" s="75">
        <f t="shared" si="3"/>
        <v>3</v>
      </c>
      <c r="I55" s="76">
        <f t="shared" si="3"/>
        <v>2</v>
      </c>
      <c r="J55" s="74">
        <f t="shared" si="3"/>
        <v>9</v>
      </c>
      <c r="K55" s="77">
        <f t="shared" si="3"/>
        <v>4</v>
      </c>
    </row>
    <row r="56" spans="2:11" ht="15" customHeight="1" thickTop="1" x14ac:dyDescent="0.4">
      <c r="B56" s="126" t="s">
        <v>4</v>
      </c>
      <c r="C56" s="19" t="s">
        <v>450</v>
      </c>
      <c r="D56" s="19" t="s">
        <v>186</v>
      </c>
      <c r="E56" s="19" t="s">
        <v>187</v>
      </c>
      <c r="F56" s="37"/>
      <c r="G56" s="38"/>
      <c r="H56" s="38" t="s">
        <v>250</v>
      </c>
      <c r="I56" s="39"/>
      <c r="J56" s="37" t="s">
        <v>250</v>
      </c>
      <c r="K56" s="51" t="s">
        <v>250</v>
      </c>
    </row>
    <row r="57" spans="2:11" ht="15" customHeight="1" x14ac:dyDescent="0.4">
      <c r="B57" s="127"/>
      <c r="C57" s="18" t="s">
        <v>402</v>
      </c>
      <c r="D57" s="15" t="s">
        <v>297</v>
      </c>
      <c r="E57" s="92"/>
      <c r="F57" s="93"/>
      <c r="G57" s="94"/>
      <c r="H57" s="94"/>
      <c r="I57" s="34" t="s">
        <v>250</v>
      </c>
      <c r="J57" s="40" t="s">
        <v>250</v>
      </c>
      <c r="K57" s="95"/>
    </row>
    <row r="58" spans="2:11" ht="15" customHeight="1" thickBot="1" x14ac:dyDescent="0.45">
      <c r="B58" s="128"/>
      <c r="C58" s="129" t="s">
        <v>249</v>
      </c>
      <c r="D58" s="129"/>
      <c r="E58" s="78">
        <f>COUNTIFS(C56:C57,"&lt;&gt;")</f>
        <v>2</v>
      </c>
      <c r="F58" s="79">
        <f>COUNTIFS(F56:F57,"○")</f>
        <v>0</v>
      </c>
      <c r="G58" s="80">
        <f>COUNTIFS(C56:G57,"○")</f>
        <v>0</v>
      </c>
      <c r="H58" s="80">
        <f>COUNTIFS(H56:H57,"○")</f>
        <v>1</v>
      </c>
      <c r="I58" s="81">
        <f>COUNTIFS(I56:I57,"○")</f>
        <v>1</v>
      </c>
      <c r="J58" s="79">
        <f>COUNTIFS(J56:J57,"○")</f>
        <v>2</v>
      </c>
      <c r="K58" s="82">
        <f>COUNTIFS(K56:K57,"○")</f>
        <v>1</v>
      </c>
    </row>
    <row r="59" spans="2:11" ht="15" customHeight="1" thickTop="1" x14ac:dyDescent="0.4">
      <c r="B59" s="145" t="s">
        <v>283</v>
      </c>
      <c r="C59" s="19" t="s">
        <v>432</v>
      </c>
      <c r="D59" s="19" t="s">
        <v>285</v>
      </c>
      <c r="E59" s="19" t="s">
        <v>286</v>
      </c>
      <c r="F59" s="37"/>
      <c r="G59" s="38"/>
      <c r="H59" s="38" t="s">
        <v>250</v>
      </c>
      <c r="I59" s="39"/>
      <c r="J59" s="37" t="s">
        <v>250</v>
      </c>
      <c r="K59" s="51"/>
    </row>
    <row r="60" spans="2:11" ht="15" customHeight="1" x14ac:dyDescent="0.4">
      <c r="B60" s="146"/>
      <c r="C60" s="18" t="s">
        <v>320</v>
      </c>
      <c r="D60" s="15" t="s">
        <v>288</v>
      </c>
      <c r="E60" s="92"/>
      <c r="F60" s="93"/>
      <c r="G60" s="94"/>
      <c r="H60" s="41" t="s">
        <v>250</v>
      </c>
      <c r="I60" s="42"/>
      <c r="J60" s="40" t="s">
        <v>250</v>
      </c>
      <c r="K60" s="95"/>
    </row>
    <row r="61" spans="2:11" ht="15" customHeight="1" thickBot="1" x14ac:dyDescent="0.45">
      <c r="B61" s="147"/>
      <c r="C61" s="148" t="s">
        <v>249</v>
      </c>
      <c r="D61" s="148"/>
      <c r="E61" s="88">
        <f>COUNTIFS(C59:C60,"&lt;&gt;")</f>
        <v>2</v>
      </c>
      <c r="F61" s="96">
        <f t="shared" ref="F61:K61" si="4">COUNTIFS(F59:F60,"○")</f>
        <v>0</v>
      </c>
      <c r="G61" s="89">
        <f t="shared" si="4"/>
        <v>0</v>
      </c>
      <c r="H61" s="97">
        <f t="shared" si="4"/>
        <v>2</v>
      </c>
      <c r="I61" s="90">
        <f t="shared" si="4"/>
        <v>0</v>
      </c>
      <c r="J61" s="96">
        <f t="shared" si="4"/>
        <v>2</v>
      </c>
      <c r="K61" s="91">
        <f t="shared" si="4"/>
        <v>0</v>
      </c>
    </row>
    <row r="62" spans="2:11" ht="15" customHeight="1" thickTop="1" x14ac:dyDescent="0.4">
      <c r="B62" s="130" t="s">
        <v>12</v>
      </c>
      <c r="C62" s="19" t="s">
        <v>56</v>
      </c>
      <c r="D62" s="19" t="s">
        <v>57</v>
      </c>
      <c r="E62" s="19" t="s">
        <v>58</v>
      </c>
      <c r="F62" s="37"/>
      <c r="G62" s="38" t="s">
        <v>250</v>
      </c>
      <c r="H62" s="38"/>
      <c r="I62" s="39"/>
      <c r="J62" s="37" t="s">
        <v>250</v>
      </c>
      <c r="K62" s="51" t="s">
        <v>250</v>
      </c>
    </row>
    <row r="63" spans="2:11" ht="15" customHeight="1" x14ac:dyDescent="0.4">
      <c r="B63" s="131"/>
      <c r="C63" s="23" t="s">
        <v>418</v>
      </c>
      <c r="D63" s="23" t="s">
        <v>52</v>
      </c>
      <c r="E63" s="23" t="s">
        <v>54</v>
      </c>
      <c r="F63" s="40"/>
      <c r="G63" s="41" t="s">
        <v>250</v>
      </c>
      <c r="H63" s="41"/>
      <c r="I63" s="42"/>
      <c r="J63" s="40" t="s">
        <v>250</v>
      </c>
      <c r="K63" s="52" t="s">
        <v>250</v>
      </c>
    </row>
    <row r="64" spans="2:11" ht="15" customHeight="1" x14ac:dyDescent="0.4">
      <c r="B64" s="131"/>
      <c r="C64" s="18" t="s">
        <v>419</v>
      </c>
      <c r="D64" s="18" t="s">
        <v>52</v>
      </c>
      <c r="E64" s="18" t="s">
        <v>54</v>
      </c>
      <c r="F64" s="32"/>
      <c r="G64" s="41" t="s">
        <v>250</v>
      </c>
      <c r="H64" s="33"/>
      <c r="I64" s="34"/>
      <c r="J64" s="32" t="s">
        <v>250</v>
      </c>
      <c r="K64" s="49" t="s">
        <v>250</v>
      </c>
    </row>
    <row r="65" spans="2:11" ht="15" customHeight="1" x14ac:dyDescent="0.4">
      <c r="B65" s="131"/>
      <c r="C65" s="18" t="s">
        <v>396</v>
      </c>
      <c r="D65" s="18" t="s">
        <v>52</v>
      </c>
      <c r="E65" s="18" t="s">
        <v>54</v>
      </c>
      <c r="F65" s="32"/>
      <c r="G65" s="41"/>
      <c r="H65" s="33"/>
      <c r="I65" s="34" t="s">
        <v>250</v>
      </c>
      <c r="J65" s="32" t="s">
        <v>250</v>
      </c>
      <c r="K65" s="49" t="s">
        <v>250</v>
      </c>
    </row>
    <row r="66" spans="2:11" ht="15" customHeight="1" x14ac:dyDescent="0.4">
      <c r="B66" s="131"/>
      <c r="C66" s="18" t="s">
        <v>67</v>
      </c>
      <c r="D66" s="18" t="s">
        <v>68</v>
      </c>
      <c r="E66" s="18" t="s">
        <v>69</v>
      </c>
      <c r="F66" s="32"/>
      <c r="G66" s="33" t="s">
        <v>250</v>
      </c>
      <c r="H66" s="33"/>
      <c r="I66" s="34"/>
      <c r="J66" s="32" t="s">
        <v>250</v>
      </c>
      <c r="K66" s="49" t="s">
        <v>250</v>
      </c>
    </row>
    <row r="67" spans="2:11" ht="15" customHeight="1" x14ac:dyDescent="0.4">
      <c r="B67" s="131"/>
      <c r="C67" s="18" t="s">
        <v>424</v>
      </c>
      <c r="D67" s="18" t="s">
        <v>137</v>
      </c>
      <c r="E67" s="18" t="s">
        <v>138</v>
      </c>
      <c r="F67" s="32"/>
      <c r="G67" s="33" t="s">
        <v>250</v>
      </c>
      <c r="H67" s="33"/>
      <c r="I67" s="34"/>
      <c r="J67" s="32" t="s">
        <v>250</v>
      </c>
      <c r="K67" s="49"/>
    </row>
    <row r="68" spans="2:11" ht="15" customHeight="1" x14ac:dyDescent="0.4">
      <c r="B68" s="131"/>
      <c r="C68" s="18" t="s">
        <v>229</v>
      </c>
      <c r="D68" s="18" t="s">
        <v>230</v>
      </c>
      <c r="E68" s="18" t="s">
        <v>392</v>
      </c>
      <c r="F68" s="32"/>
      <c r="G68" s="33"/>
      <c r="H68" s="33" t="s">
        <v>250</v>
      </c>
      <c r="I68" s="34"/>
      <c r="J68" s="32" t="s">
        <v>250</v>
      </c>
      <c r="K68" s="49" t="s">
        <v>250</v>
      </c>
    </row>
    <row r="69" spans="2:11" ht="15" customHeight="1" x14ac:dyDescent="0.4">
      <c r="B69" s="131"/>
      <c r="C69" s="18" t="s">
        <v>91</v>
      </c>
      <c r="D69" s="18" t="s">
        <v>92</v>
      </c>
      <c r="E69" s="18" t="s">
        <v>93</v>
      </c>
      <c r="F69" s="32"/>
      <c r="G69" s="33"/>
      <c r="H69" s="33"/>
      <c r="I69" s="34" t="s">
        <v>250</v>
      </c>
      <c r="J69" s="32" t="s">
        <v>250</v>
      </c>
      <c r="K69" s="49" t="s">
        <v>250</v>
      </c>
    </row>
    <row r="70" spans="2:11" ht="15" customHeight="1" thickBot="1" x14ac:dyDescent="0.45">
      <c r="B70" s="132"/>
      <c r="C70" s="133" t="s">
        <v>249</v>
      </c>
      <c r="D70" s="133"/>
      <c r="E70" s="58">
        <f>COUNTIFS(C62:C69,"&lt;&gt;")</f>
        <v>8</v>
      </c>
      <c r="F70" s="59">
        <f t="shared" ref="F70:K70" si="5">COUNTIFS(F62:F69,"○")</f>
        <v>0</v>
      </c>
      <c r="G70" s="60">
        <f t="shared" si="5"/>
        <v>5</v>
      </c>
      <c r="H70" s="60">
        <f t="shared" si="5"/>
        <v>1</v>
      </c>
      <c r="I70" s="61">
        <f t="shared" si="5"/>
        <v>2</v>
      </c>
      <c r="J70" s="59">
        <f t="shared" si="5"/>
        <v>8</v>
      </c>
      <c r="K70" s="62">
        <f t="shared" si="5"/>
        <v>7</v>
      </c>
    </row>
    <row r="71" spans="2:11" ht="15" customHeight="1" thickTop="1" x14ac:dyDescent="0.4">
      <c r="B71" s="134" t="s">
        <v>5</v>
      </c>
      <c r="C71" s="19" t="s">
        <v>413</v>
      </c>
      <c r="D71" s="19" t="s">
        <v>412</v>
      </c>
      <c r="E71" s="19" t="s">
        <v>25</v>
      </c>
      <c r="F71" s="37"/>
      <c r="G71" s="38" t="s">
        <v>250</v>
      </c>
      <c r="H71" s="38"/>
      <c r="I71" s="39"/>
      <c r="J71" s="37" t="s">
        <v>250</v>
      </c>
      <c r="K71" s="51"/>
    </row>
    <row r="72" spans="2:11" ht="15" customHeight="1" x14ac:dyDescent="0.4">
      <c r="B72" s="135"/>
      <c r="C72" s="18" t="s">
        <v>305</v>
      </c>
      <c r="D72" s="18" t="s">
        <v>101</v>
      </c>
      <c r="E72" s="18" t="s">
        <v>102</v>
      </c>
      <c r="F72" s="32"/>
      <c r="G72" s="33"/>
      <c r="H72" s="33" t="s">
        <v>250</v>
      </c>
      <c r="I72" s="34"/>
      <c r="J72" s="32" t="s">
        <v>250</v>
      </c>
      <c r="K72" s="49"/>
    </row>
    <row r="73" spans="2:11" ht="15" customHeight="1" x14ac:dyDescent="0.4">
      <c r="B73" s="135"/>
      <c r="C73" s="18" t="s">
        <v>411</v>
      </c>
      <c r="D73" s="18" t="s">
        <v>364</v>
      </c>
      <c r="E73" s="25" t="s">
        <v>386</v>
      </c>
      <c r="F73" s="32"/>
      <c r="G73" s="33" t="s">
        <v>250</v>
      </c>
      <c r="H73" s="33"/>
      <c r="I73" s="34"/>
      <c r="J73" s="32" t="s">
        <v>250</v>
      </c>
      <c r="K73" s="49" t="s">
        <v>250</v>
      </c>
    </row>
    <row r="74" spans="2:11" ht="15" customHeight="1" x14ac:dyDescent="0.4">
      <c r="B74" s="135"/>
      <c r="C74" s="18" t="s">
        <v>414</v>
      </c>
      <c r="D74" s="18" t="s">
        <v>415</v>
      </c>
      <c r="E74" s="18" t="s">
        <v>35</v>
      </c>
      <c r="F74" s="32"/>
      <c r="G74" s="33" t="s">
        <v>250</v>
      </c>
      <c r="H74" s="33"/>
      <c r="I74" s="34"/>
      <c r="J74" s="32" t="s">
        <v>250</v>
      </c>
      <c r="K74" s="49"/>
    </row>
    <row r="75" spans="2:11" ht="15" customHeight="1" x14ac:dyDescent="0.4">
      <c r="B75" s="135"/>
      <c r="C75" s="25" t="s">
        <v>416</v>
      </c>
      <c r="D75" s="18" t="s">
        <v>307</v>
      </c>
      <c r="E75" s="18" t="s">
        <v>47</v>
      </c>
      <c r="F75" s="32"/>
      <c r="G75" s="33" t="s">
        <v>250</v>
      </c>
      <c r="H75" s="33"/>
      <c r="I75" s="34"/>
      <c r="J75" s="32" t="s">
        <v>250</v>
      </c>
      <c r="K75" s="49"/>
    </row>
    <row r="76" spans="2:11" ht="15" customHeight="1" x14ac:dyDescent="0.4">
      <c r="B76" s="135"/>
      <c r="C76" s="18" t="s">
        <v>235</v>
      </c>
      <c r="D76" s="18" t="s">
        <v>236</v>
      </c>
      <c r="E76" s="18" t="s">
        <v>237</v>
      </c>
      <c r="F76" s="32"/>
      <c r="G76" s="33"/>
      <c r="H76" s="33" t="s">
        <v>250</v>
      </c>
      <c r="I76" s="34"/>
      <c r="J76" s="32" t="s">
        <v>250</v>
      </c>
      <c r="K76" s="49" t="s">
        <v>250</v>
      </c>
    </row>
    <row r="77" spans="2:11" ht="15" customHeight="1" x14ac:dyDescent="0.4">
      <c r="B77" s="135"/>
      <c r="C77" s="18" t="s">
        <v>306</v>
      </c>
      <c r="D77" s="18" t="s">
        <v>104</v>
      </c>
      <c r="E77" s="18" t="s">
        <v>105</v>
      </c>
      <c r="F77" s="32"/>
      <c r="G77" s="33"/>
      <c r="H77" s="33" t="s">
        <v>250</v>
      </c>
      <c r="I77" s="34"/>
      <c r="J77" s="32" t="s">
        <v>250</v>
      </c>
      <c r="K77" s="49"/>
    </row>
    <row r="78" spans="2:11" ht="15" customHeight="1" x14ac:dyDescent="0.4">
      <c r="B78" s="135"/>
      <c r="C78" s="18" t="s">
        <v>464</v>
      </c>
      <c r="D78" s="18" t="s">
        <v>465</v>
      </c>
      <c r="E78" s="18" t="s">
        <v>471</v>
      </c>
      <c r="F78" s="32"/>
      <c r="G78" s="33"/>
      <c r="H78" s="33"/>
      <c r="I78" s="34" t="s">
        <v>250</v>
      </c>
      <c r="J78" s="32" t="s">
        <v>250</v>
      </c>
      <c r="K78" s="49"/>
    </row>
    <row r="79" spans="2:11" ht="15" customHeight="1" thickBot="1" x14ac:dyDescent="0.45">
      <c r="B79" s="136"/>
      <c r="C79" s="137" t="s">
        <v>249</v>
      </c>
      <c r="D79" s="137"/>
      <c r="E79" s="63">
        <f>COUNTIFS(C71:C78,"&lt;&gt;")</f>
        <v>8</v>
      </c>
      <c r="F79" s="64">
        <f t="shared" ref="F79:K79" si="6">COUNTIFS(F71:F78,"○")</f>
        <v>0</v>
      </c>
      <c r="G79" s="65">
        <f t="shared" si="6"/>
        <v>4</v>
      </c>
      <c r="H79" s="65">
        <f t="shared" si="6"/>
        <v>3</v>
      </c>
      <c r="I79" s="66">
        <f t="shared" si="6"/>
        <v>1</v>
      </c>
      <c r="J79" s="64">
        <f t="shared" si="6"/>
        <v>8</v>
      </c>
      <c r="K79" s="67">
        <f t="shared" si="6"/>
        <v>2</v>
      </c>
    </row>
    <row r="80" spans="2:11" ht="15" customHeight="1" thickTop="1" x14ac:dyDescent="0.4">
      <c r="B80" s="142" t="s">
        <v>6</v>
      </c>
      <c r="C80" s="19" t="s">
        <v>342</v>
      </c>
      <c r="D80" s="19" t="s">
        <v>343</v>
      </c>
      <c r="E80" s="19"/>
      <c r="F80" s="37"/>
      <c r="G80" s="38"/>
      <c r="H80" s="38"/>
      <c r="I80" s="39" t="s">
        <v>250</v>
      </c>
      <c r="J80" s="37" t="s">
        <v>250</v>
      </c>
      <c r="K80" s="51"/>
    </row>
    <row r="81" spans="2:11" ht="15" customHeight="1" x14ac:dyDescent="0.4">
      <c r="B81" s="138"/>
      <c r="C81" s="18" t="s">
        <v>336</v>
      </c>
      <c r="D81" s="18" t="s">
        <v>367</v>
      </c>
      <c r="E81" s="18" t="s">
        <v>117</v>
      </c>
      <c r="F81" s="32"/>
      <c r="G81" s="33"/>
      <c r="H81" s="33"/>
      <c r="I81" s="34" t="s">
        <v>250</v>
      </c>
      <c r="J81" s="32" t="s">
        <v>250</v>
      </c>
      <c r="K81" s="49"/>
    </row>
    <row r="82" spans="2:11" ht="15" customHeight="1" x14ac:dyDescent="0.4">
      <c r="B82" s="138"/>
      <c r="C82" s="18" t="s">
        <v>476</v>
      </c>
      <c r="D82" s="18" t="s">
        <v>477</v>
      </c>
      <c r="E82" s="18"/>
      <c r="F82" s="32"/>
      <c r="G82" s="33"/>
      <c r="H82" s="33"/>
      <c r="I82" s="34" t="s">
        <v>472</v>
      </c>
      <c r="J82" s="32" t="s">
        <v>250</v>
      </c>
      <c r="K82" s="49"/>
    </row>
    <row r="83" spans="2:11" ht="15" customHeight="1" x14ac:dyDescent="0.4">
      <c r="B83" s="138"/>
      <c r="C83" s="18" t="s">
        <v>478</v>
      </c>
      <c r="D83" s="18" t="s">
        <v>479</v>
      </c>
      <c r="E83" s="18"/>
      <c r="F83" s="32"/>
      <c r="G83" s="33"/>
      <c r="H83" s="33"/>
      <c r="I83" s="34" t="s">
        <v>250</v>
      </c>
      <c r="J83" s="32" t="s">
        <v>250</v>
      </c>
      <c r="K83" s="49" t="s">
        <v>250</v>
      </c>
    </row>
    <row r="84" spans="2:11" ht="15" customHeight="1" x14ac:dyDescent="0.4">
      <c r="B84" s="138"/>
      <c r="C84" s="18" t="s">
        <v>473</v>
      </c>
      <c r="D84" s="18" t="s">
        <v>474</v>
      </c>
      <c r="E84" s="18"/>
      <c r="F84" s="32"/>
      <c r="G84" s="33"/>
      <c r="H84" s="33"/>
      <c r="I84" s="34" t="s">
        <v>250</v>
      </c>
      <c r="J84" s="32" t="s">
        <v>250</v>
      </c>
      <c r="K84" s="49"/>
    </row>
    <row r="85" spans="2:11" ht="15" customHeight="1" x14ac:dyDescent="0.4">
      <c r="B85" s="138"/>
      <c r="C85" s="18" t="s">
        <v>59</v>
      </c>
      <c r="D85" s="18" t="s">
        <v>60</v>
      </c>
      <c r="E85" s="18" t="s">
        <v>61</v>
      </c>
      <c r="F85" s="32"/>
      <c r="G85" s="33"/>
      <c r="H85" s="33"/>
      <c r="I85" s="34" t="s">
        <v>250</v>
      </c>
      <c r="J85" s="32" t="s">
        <v>250</v>
      </c>
      <c r="K85" s="49" t="s">
        <v>250</v>
      </c>
    </row>
    <row r="86" spans="2:11" ht="15" customHeight="1" x14ac:dyDescent="0.4">
      <c r="B86" s="138"/>
      <c r="C86" s="18" t="s">
        <v>481</v>
      </c>
      <c r="D86" s="18" t="s">
        <v>177</v>
      </c>
      <c r="E86" s="18" t="s">
        <v>178</v>
      </c>
      <c r="F86" s="32"/>
      <c r="G86" s="33"/>
      <c r="H86" s="33"/>
      <c r="I86" s="34" t="s">
        <v>250</v>
      </c>
      <c r="J86" s="32"/>
      <c r="K86" s="49"/>
    </row>
    <row r="87" spans="2:11" ht="15" customHeight="1" x14ac:dyDescent="0.4">
      <c r="B87" s="138"/>
      <c r="C87" s="18" t="s">
        <v>188</v>
      </c>
      <c r="D87" s="18" t="s">
        <v>370</v>
      </c>
      <c r="E87" s="18" t="s">
        <v>190</v>
      </c>
      <c r="F87" s="32"/>
      <c r="G87" s="33"/>
      <c r="H87" s="33"/>
      <c r="I87" s="34" t="s">
        <v>250</v>
      </c>
      <c r="J87" s="32"/>
      <c r="K87" s="49"/>
    </row>
    <row r="88" spans="2:11" ht="15" customHeight="1" thickBot="1" x14ac:dyDescent="0.45">
      <c r="B88" s="143"/>
      <c r="C88" s="144" t="s">
        <v>249</v>
      </c>
      <c r="D88" s="144"/>
      <c r="E88" s="68">
        <f>COUNTIFS(C80:C87,"&lt;&gt;")</f>
        <v>8</v>
      </c>
      <c r="F88" s="69">
        <f t="shared" ref="F88:K88" si="7">COUNTIFS(F80:F87,"○")</f>
        <v>0</v>
      </c>
      <c r="G88" s="70">
        <f t="shared" si="7"/>
        <v>0</v>
      </c>
      <c r="H88" s="70">
        <f t="shared" si="7"/>
        <v>0</v>
      </c>
      <c r="I88" s="71">
        <f t="shared" si="7"/>
        <v>8</v>
      </c>
      <c r="J88" s="69">
        <f t="shared" si="7"/>
        <v>6</v>
      </c>
      <c r="K88" s="72">
        <f t="shared" si="7"/>
        <v>2</v>
      </c>
    </row>
    <row r="89" spans="2:11" ht="15" customHeight="1" thickTop="1" x14ac:dyDescent="0.4">
      <c r="B89" s="122" t="s">
        <v>238</v>
      </c>
      <c r="C89" s="21" t="s">
        <v>451</v>
      </c>
      <c r="D89" s="21" t="s">
        <v>452</v>
      </c>
      <c r="E89" s="19" t="s">
        <v>243</v>
      </c>
      <c r="F89" s="37"/>
      <c r="G89" s="38"/>
      <c r="H89" s="38" t="s">
        <v>250</v>
      </c>
      <c r="I89" s="39"/>
      <c r="J89" s="37" t="s">
        <v>250</v>
      </c>
      <c r="K89" s="51" t="s">
        <v>250</v>
      </c>
    </row>
    <row r="90" spans="2:11" ht="15" customHeight="1" x14ac:dyDescent="0.4">
      <c r="B90" s="123"/>
      <c r="C90" s="22" t="s">
        <v>244</v>
      </c>
      <c r="D90" s="22" t="s">
        <v>245</v>
      </c>
      <c r="E90" s="18"/>
      <c r="F90" s="32"/>
      <c r="G90" s="33"/>
      <c r="H90" s="33"/>
      <c r="I90" s="34" t="s">
        <v>250</v>
      </c>
      <c r="J90" s="32" t="s">
        <v>250</v>
      </c>
      <c r="K90" s="49"/>
    </row>
    <row r="91" spans="2:11" ht="15" customHeight="1" x14ac:dyDescent="0.4">
      <c r="B91" s="123"/>
      <c r="C91" s="22" t="s">
        <v>340</v>
      </c>
      <c r="D91" s="22" t="s">
        <v>466</v>
      </c>
      <c r="E91" s="18"/>
      <c r="F91" s="32"/>
      <c r="G91" s="33"/>
      <c r="H91" s="33"/>
      <c r="I91" s="34" t="s">
        <v>250</v>
      </c>
      <c r="J91" s="32" t="s">
        <v>250</v>
      </c>
      <c r="K91" s="49"/>
    </row>
    <row r="92" spans="2:11" ht="15" customHeight="1" x14ac:dyDescent="0.4">
      <c r="B92" s="123"/>
      <c r="C92" s="22" t="s">
        <v>344</v>
      </c>
      <c r="D92" s="22" t="s">
        <v>298</v>
      </c>
      <c r="E92" s="18"/>
      <c r="F92" s="32"/>
      <c r="G92" s="33"/>
      <c r="H92" s="33"/>
      <c r="I92" s="34" t="s">
        <v>250</v>
      </c>
      <c r="J92" s="32" t="s">
        <v>250</v>
      </c>
      <c r="K92" s="49"/>
    </row>
    <row r="93" spans="2:11" ht="15" customHeight="1" thickBot="1" x14ac:dyDescent="0.45">
      <c r="B93" s="124"/>
      <c r="C93" s="125" t="s">
        <v>249</v>
      </c>
      <c r="D93" s="125"/>
      <c r="E93" s="73">
        <f>COUNTIFS(C89:C92,"&lt;&gt;")</f>
        <v>4</v>
      </c>
      <c r="F93" s="74">
        <f t="shared" ref="F93:K93" si="8">COUNTIFS(F89:F92,"○")</f>
        <v>0</v>
      </c>
      <c r="G93" s="75">
        <f t="shared" si="8"/>
        <v>0</v>
      </c>
      <c r="H93" s="75">
        <f t="shared" si="8"/>
        <v>1</v>
      </c>
      <c r="I93" s="76">
        <f t="shared" si="8"/>
        <v>3</v>
      </c>
      <c r="J93" s="74">
        <f t="shared" si="8"/>
        <v>4</v>
      </c>
      <c r="K93" s="77">
        <f t="shared" si="8"/>
        <v>1</v>
      </c>
    </row>
    <row r="94" spans="2:11" ht="15" customHeight="1" thickTop="1" x14ac:dyDescent="0.4">
      <c r="B94" s="126" t="s">
        <v>7</v>
      </c>
      <c r="C94" s="19" t="s">
        <v>410</v>
      </c>
      <c r="D94" s="19" t="s">
        <v>34</v>
      </c>
      <c r="E94" s="19"/>
      <c r="F94" s="37"/>
      <c r="G94" s="38" t="s">
        <v>250</v>
      </c>
      <c r="H94" s="38"/>
      <c r="I94" s="39"/>
      <c r="J94" s="37"/>
      <c r="K94" s="51"/>
    </row>
    <row r="95" spans="2:11" ht="15" customHeight="1" x14ac:dyDescent="0.4">
      <c r="B95" s="127"/>
      <c r="C95" s="18" t="s">
        <v>347</v>
      </c>
      <c r="D95" s="18" t="s">
        <v>95</v>
      </c>
      <c r="E95" s="18" t="s">
        <v>96</v>
      </c>
      <c r="F95" s="32"/>
      <c r="G95" s="33" t="s">
        <v>250</v>
      </c>
      <c r="H95" s="33"/>
      <c r="I95" s="34"/>
      <c r="J95" s="32" t="s">
        <v>250</v>
      </c>
      <c r="K95" s="49" t="s">
        <v>250</v>
      </c>
    </row>
    <row r="96" spans="2:11" ht="15" customHeight="1" x14ac:dyDescent="0.4">
      <c r="B96" s="127"/>
      <c r="C96" s="18" t="s">
        <v>475</v>
      </c>
      <c r="D96" s="18" t="s">
        <v>403</v>
      </c>
      <c r="E96" s="18"/>
      <c r="F96" s="32"/>
      <c r="G96" s="33"/>
      <c r="H96" s="33"/>
      <c r="I96" s="34" t="s">
        <v>250</v>
      </c>
      <c r="J96" s="32" t="s">
        <v>250</v>
      </c>
      <c r="K96" s="49"/>
    </row>
    <row r="97" spans="2:11" ht="15" customHeight="1" x14ac:dyDescent="0.4">
      <c r="B97" s="127"/>
      <c r="C97" s="18" t="s">
        <v>36</v>
      </c>
      <c r="D97" s="18" t="s">
        <v>431</v>
      </c>
      <c r="E97" s="18" t="s">
        <v>38</v>
      </c>
      <c r="F97" s="32"/>
      <c r="G97" s="33"/>
      <c r="H97" s="33" t="s">
        <v>250</v>
      </c>
      <c r="I97" s="34"/>
      <c r="J97" s="32" t="s">
        <v>250</v>
      </c>
      <c r="K97" s="49" t="s">
        <v>250</v>
      </c>
    </row>
    <row r="98" spans="2:11" ht="15" customHeight="1" x14ac:dyDescent="0.4">
      <c r="B98" s="127"/>
      <c r="C98" s="18" t="s">
        <v>448</v>
      </c>
      <c r="D98" s="18" t="s">
        <v>393</v>
      </c>
      <c r="E98" s="18" t="s">
        <v>120</v>
      </c>
      <c r="F98" s="32"/>
      <c r="G98" s="33"/>
      <c r="H98" s="33" t="s">
        <v>250</v>
      </c>
      <c r="I98" s="34"/>
      <c r="J98" s="32" t="s">
        <v>250</v>
      </c>
      <c r="K98" s="49"/>
    </row>
    <row r="99" spans="2:11" ht="15" customHeight="1" x14ac:dyDescent="0.4">
      <c r="B99" s="127"/>
      <c r="C99" s="18" t="s">
        <v>480</v>
      </c>
      <c r="D99" s="18" t="s">
        <v>195</v>
      </c>
      <c r="E99" s="18" t="s">
        <v>196</v>
      </c>
      <c r="F99" s="32"/>
      <c r="G99" s="33"/>
      <c r="H99" s="33"/>
      <c r="I99" s="34" t="s">
        <v>250</v>
      </c>
      <c r="J99" s="32" t="s">
        <v>250</v>
      </c>
      <c r="K99" s="49"/>
    </row>
    <row r="100" spans="2:11" ht="15" customHeight="1" x14ac:dyDescent="0.4">
      <c r="B100" s="127"/>
      <c r="C100" s="18" t="s">
        <v>346</v>
      </c>
      <c r="D100" s="18" t="s">
        <v>440</v>
      </c>
      <c r="E100" s="18" t="s">
        <v>108</v>
      </c>
      <c r="F100" s="32"/>
      <c r="G100" s="33"/>
      <c r="H100" s="33" t="s">
        <v>250</v>
      </c>
      <c r="I100" s="34"/>
      <c r="J100" s="32" t="s">
        <v>250</v>
      </c>
      <c r="K100" s="49"/>
    </row>
    <row r="101" spans="2:11" ht="15" customHeight="1" x14ac:dyDescent="0.4">
      <c r="B101" s="127"/>
      <c r="C101" s="18" t="s">
        <v>293</v>
      </c>
      <c r="D101" s="18" t="s">
        <v>294</v>
      </c>
      <c r="E101" s="18" t="s">
        <v>295</v>
      </c>
      <c r="F101" s="32"/>
      <c r="G101" s="33"/>
      <c r="H101" s="33"/>
      <c r="I101" s="34" t="s">
        <v>250</v>
      </c>
      <c r="J101" s="32" t="s">
        <v>250</v>
      </c>
      <c r="K101" s="49"/>
    </row>
    <row r="102" spans="2:11" ht="15" customHeight="1" thickBot="1" x14ac:dyDescent="0.45">
      <c r="B102" s="128"/>
      <c r="C102" s="129" t="s">
        <v>249</v>
      </c>
      <c r="D102" s="129"/>
      <c r="E102" s="78">
        <f>COUNTIFS(C94:C101,"&lt;&gt;")</f>
        <v>8</v>
      </c>
      <c r="F102" s="79">
        <f t="shared" ref="F102:K102" si="9">COUNTIFS(F94:F101,"○")</f>
        <v>0</v>
      </c>
      <c r="G102" s="80">
        <f t="shared" si="9"/>
        <v>2</v>
      </c>
      <c r="H102" s="80">
        <f t="shared" si="9"/>
        <v>3</v>
      </c>
      <c r="I102" s="81">
        <f t="shared" si="9"/>
        <v>3</v>
      </c>
      <c r="J102" s="79">
        <f t="shared" si="9"/>
        <v>7</v>
      </c>
      <c r="K102" s="82">
        <f t="shared" si="9"/>
        <v>2</v>
      </c>
    </row>
    <row r="103" spans="2:11" ht="15" customHeight="1" thickTop="1" x14ac:dyDescent="0.4">
      <c r="B103" s="130" t="s">
        <v>8</v>
      </c>
      <c r="C103" s="19" t="s">
        <v>374</v>
      </c>
      <c r="D103" s="19" t="s">
        <v>449</v>
      </c>
      <c r="E103" s="19" t="s">
        <v>181</v>
      </c>
      <c r="F103" s="37"/>
      <c r="G103" s="38"/>
      <c r="H103" s="38" t="s">
        <v>250</v>
      </c>
      <c r="I103" s="39"/>
      <c r="J103" s="37"/>
      <c r="K103" s="51"/>
    </row>
    <row r="104" spans="2:11" ht="15" customHeight="1" x14ac:dyDescent="0.4">
      <c r="B104" s="131"/>
      <c r="C104" s="18" t="s">
        <v>311</v>
      </c>
      <c r="D104" s="18" t="s">
        <v>446</v>
      </c>
      <c r="E104" s="18" t="s">
        <v>313</v>
      </c>
      <c r="F104" s="32"/>
      <c r="G104" s="33"/>
      <c r="H104" s="33" t="s">
        <v>250</v>
      </c>
      <c r="I104" s="34"/>
      <c r="J104" s="32" t="s">
        <v>250</v>
      </c>
      <c r="K104" s="49"/>
    </row>
    <row r="105" spans="2:11" ht="15" customHeight="1" x14ac:dyDescent="0.4">
      <c r="B105" s="131"/>
      <c r="C105" s="18" t="s">
        <v>443</v>
      </c>
      <c r="D105" s="18" t="s">
        <v>447</v>
      </c>
      <c r="E105" s="18" t="s">
        <v>444</v>
      </c>
      <c r="F105" s="32"/>
      <c r="G105" s="33"/>
      <c r="H105" s="33" t="s">
        <v>250</v>
      </c>
      <c r="I105" s="34"/>
      <c r="J105" s="32" t="s">
        <v>250</v>
      </c>
      <c r="K105" s="49" t="s">
        <v>250</v>
      </c>
    </row>
    <row r="106" spans="2:11" ht="15" customHeight="1" x14ac:dyDescent="0.4">
      <c r="B106" s="131"/>
      <c r="C106" s="18" t="s">
        <v>328</v>
      </c>
      <c r="D106" s="18" t="s">
        <v>445</v>
      </c>
      <c r="E106" s="18"/>
      <c r="F106" s="32"/>
      <c r="G106" s="33"/>
      <c r="H106" s="33" t="s">
        <v>250</v>
      </c>
      <c r="I106" s="34"/>
      <c r="J106" s="32" t="s">
        <v>250</v>
      </c>
      <c r="K106" s="49"/>
    </row>
    <row r="107" spans="2:11" ht="15" customHeight="1" x14ac:dyDescent="0.4">
      <c r="B107" s="131"/>
      <c r="C107" s="18" t="s">
        <v>371</v>
      </c>
      <c r="D107" s="18" t="s">
        <v>372</v>
      </c>
      <c r="E107" s="18" t="s">
        <v>373</v>
      </c>
      <c r="F107" s="32"/>
      <c r="G107" s="33"/>
      <c r="H107" s="33" t="s">
        <v>250</v>
      </c>
      <c r="I107" s="34"/>
      <c r="J107" s="32" t="s">
        <v>250</v>
      </c>
      <c r="K107" s="49"/>
    </row>
    <row r="108" spans="2:11" ht="15" customHeight="1" x14ac:dyDescent="0.4">
      <c r="B108" s="131"/>
      <c r="C108" s="18" t="s">
        <v>350</v>
      </c>
      <c r="D108" s="18" t="s">
        <v>162</v>
      </c>
      <c r="E108" s="18" t="s">
        <v>163</v>
      </c>
      <c r="F108" s="32"/>
      <c r="G108" s="33"/>
      <c r="H108" s="33" t="s">
        <v>250</v>
      </c>
      <c r="I108" s="34"/>
      <c r="J108" s="32" t="s">
        <v>250</v>
      </c>
      <c r="K108" s="49" t="s">
        <v>250</v>
      </c>
    </row>
    <row r="109" spans="2:11" ht="15" customHeight="1" x14ac:dyDescent="0.4">
      <c r="B109" s="131"/>
      <c r="C109" s="18" t="s">
        <v>467</v>
      </c>
      <c r="D109" s="18" t="s">
        <v>468</v>
      </c>
      <c r="E109" s="18"/>
      <c r="F109" s="32"/>
      <c r="G109" s="33"/>
      <c r="H109" s="33"/>
      <c r="I109" s="34" t="s">
        <v>250</v>
      </c>
      <c r="J109" s="32" t="s">
        <v>250</v>
      </c>
      <c r="K109" s="49"/>
    </row>
    <row r="110" spans="2:11" ht="15" customHeight="1" x14ac:dyDescent="0.4">
      <c r="B110" s="131"/>
      <c r="C110" s="18" t="s">
        <v>321</v>
      </c>
      <c r="D110" s="18" t="s">
        <v>289</v>
      </c>
      <c r="E110" s="18"/>
      <c r="F110" s="32"/>
      <c r="G110" s="33"/>
      <c r="H110" s="33"/>
      <c r="I110" s="34" t="s">
        <v>250</v>
      </c>
      <c r="J110" s="32" t="s">
        <v>250</v>
      </c>
      <c r="K110" s="49"/>
    </row>
    <row r="111" spans="2:11" ht="15" customHeight="1" thickBot="1" x14ac:dyDescent="0.45">
      <c r="B111" s="132"/>
      <c r="C111" s="133" t="s">
        <v>249</v>
      </c>
      <c r="D111" s="133"/>
      <c r="E111" s="58">
        <f>COUNTIFS(C103:C110,"&lt;&gt;")</f>
        <v>8</v>
      </c>
      <c r="F111" s="59">
        <f t="shared" ref="F111:K111" si="10">COUNTIFS(F103:F110,"○")</f>
        <v>0</v>
      </c>
      <c r="G111" s="60">
        <f t="shared" si="10"/>
        <v>0</v>
      </c>
      <c r="H111" s="60">
        <f t="shared" si="10"/>
        <v>6</v>
      </c>
      <c r="I111" s="61">
        <f t="shared" si="10"/>
        <v>2</v>
      </c>
      <c r="J111" s="59">
        <f t="shared" si="10"/>
        <v>7</v>
      </c>
      <c r="K111" s="62">
        <f t="shared" si="10"/>
        <v>2</v>
      </c>
    </row>
    <row r="112" spans="2:11" ht="15" customHeight="1" thickTop="1" x14ac:dyDescent="0.4">
      <c r="B112" s="134" t="s">
        <v>9</v>
      </c>
      <c r="C112" s="19" t="s">
        <v>73</v>
      </c>
      <c r="D112" s="19" t="s">
        <v>74</v>
      </c>
      <c r="E112" s="19" t="s">
        <v>75</v>
      </c>
      <c r="F112" s="37"/>
      <c r="G112" s="38" t="s">
        <v>250</v>
      </c>
      <c r="H112" s="38"/>
      <c r="I112" s="39"/>
      <c r="J112" s="37" t="s">
        <v>250</v>
      </c>
      <c r="K112" s="51"/>
    </row>
    <row r="113" spans="2:11" ht="15" customHeight="1" x14ac:dyDescent="0.4">
      <c r="B113" s="135"/>
      <c r="C113" s="18" t="s">
        <v>421</v>
      </c>
      <c r="D113" s="18" t="s">
        <v>77</v>
      </c>
      <c r="E113" s="18" t="s">
        <v>78</v>
      </c>
      <c r="F113" s="32"/>
      <c r="G113" s="33" t="s">
        <v>250</v>
      </c>
      <c r="H113" s="33"/>
      <c r="I113" s="34"/>
      <c r="J113" s="32" t="s">
        <v>250</v>
      </c>
      <c r="K113" s="49"/>
    </row>
    <row r="114" spans="2:11" ht="15" customHeight="1" x14ac:dyDescent="0.4">
      <c r="B114" s="135"/>
      <c r="C114" s="18" t="s">
        <v>422</v>
      </c>
      <c r="D114" s="18" t="s">
        <v>80</v>
      </c>
      <c r="E114" s="18" t="s">
        <v>81</v>
      </c>
      <c r="F114" s="32"/>
      <c r="G114" s="33" t="s">
        <v>250</v>
      </c>
      <c r="H114" s="33"/>
      <c r="I114" s="34"/>
      <c r="J114" s="32"/>
      <c r="K114" s="49"/>
    </row>
    <row r="115" spans="2:11" ht="15" customHeight="1" x14ac:dyDescent="0.4">
      <c r="B115" s="135"/>
      <c r="C115" s="18" t="s">
        <v>436</v>
      </c>
      <c r="D115" s="18" t="s">
        <v>83</v>
      </c>
      <c r="E115" s="18" t="s">
        <v>84</v>
      </c>
      <c r="F115" s="32"/>
      <c r="G115" s="33"/>
      <c r="H115" s="33" t="s">
        <v>250</v>
      </c>
      <c r="I115" s="34"/>
      <c r="J115" s="32" t="s">
        <v>250</v>
      </c>
      <c r="K115" s="49" t="s">
        <v>250</v>
      </c>
    </row>
    <row r="116" spans="2:11" ht="15" customHeight="1" x14ac:dyDescent="0.4">
      <c r="B116" s="135"/>
      <c r="C116" s="18" t="s">
        <v>438</v>
      </c>
      <c r="D116" s="18" t="s">
        <v>221</v>
      </c>
      <c r="E116" s="18" t="s">
        <v>222</v>
      </c>
      <c r="F116" s="32"/>
      <c r="G116" s="33"/>
      <c r="H116" s="33" t="s">
        <v>250</v>
      </c>
      <c r="I116" s="34"/>
      <c r="J116" s="32" t="s">
        <v>250</v>
      </c>
      <c r="K116" s="49"/>
    </row>
    <row r="117" spans="2:11" ht="15" customHeight="1" x14ac:dyDescent="0.4">
      <c r="B117" s="135"/>
      <c r="C117" s="18" t="s">
        <v>133</v>
      </c>
      <c r="D117" s="18" t="s">
        <v>134</v>
      </c>
      <c r="E117" s="18" t="s">
        <v>135</v>
      </c>
      <c r="F117" s="32"/>
      <c r="G117" s="33"/>
      <c r="H117" s="33" t="s">
        <v>250</v>
      </c>
      <c r="I117" s="34"/>
      <c r="J117" s="32" t="s">
        <v>250</v>
      </c>
      <c r="K117" s="49" t="s">
        <v>250</v>
      </c>
    </row>
    <row r="118" spans="2:11" ht="15" customHeight="1" x14ac:dyDescent="0.4">
      <c r="B118" s="135"/>
      <c r="C118" s="18" t="s">
        <v>349</v>
      </c>
      <c r="D118" s="18" t="s">
        <v>110</v>
      </c>
      <c r="E118" s="18" t="s">
        <v>111</v>
      </c>
      <c r="F118" s="32"/>
      <c r="G118" s="33"/>
      <c r="H118" s="33" t="s">
        <v>250</v>
      </c>
      <c r="I118" s="34"/>
      <c r="J118" s="32" t="s">
        <v>250</v>
      </c>
      <c r="K118" s="49" t="s">
        <v>250</v>
      </c>
    </row>
    <row r="119" spans="2:11" ht="15" customHeight="1" x14ac:dyDescent="0.4">
      <c r="B119" s="135"/>
      <c r="C119" s="18" t="s">
        <v>439</v>
      </c>
      <c r="D119" s="18" t="s">
        <v>98</v>
      </c>
      <c r="E119" s="18" t="s">
        <v>99</v>
      </c>
      <c r="F119" s="32"/>
      <c r="G119" s="33"/>
      <c r="H119" s="33" t="s">
        <v>250</v>
      </c>
      <c r="I119" s="34"/>
      <c r="J119" s="32" t="s">
        <v>250</v>
      </c>
      <c r="K119" s="49"/>
    </row>
    <row r="120" spans="2:11" ht="15" customHeight="1" thickBot="1" x14ac:dyDescent="0.45">
      <c r="B120" s="136"/>
      <c r="C120" s="137" t="s">
        <v>249</v>
      </c>
      <c r="D120" s="137"/>
      <c r="E120" s="63">
        <f>COUNTIFS(C112:C119,"&lt;&gt;")</f>
        <v>8</v>
      </c>
      <c r="F120" s="64">
        <f t="shared" ref="F120:K120" si="11">COUNTIFS(F112:F119,"○")</f>
        <v>0</v>
      </c>
      <c r="G120" s="65">
        <f t="shared" si="11"/>
        <v>3</v>
      </c>
      <c r="H120" s="65">
        <f t="shared" si="11"/>
        <v>5</v>
      </c>
      <c r="I120" s="66">
        <f t="shared" si="11"/>
        <v>0</v>
      </c>
      <c r="J120" s="64">
        <f t="shared" si="11"/>
        <v>7</v>
      </c>
      <c r="K120" s="67">
        <f t="shared" si="11"/>
        <v>3</v>
      </c>
    </row>
    <row r="121" spans="2:11" ht="15" customHeight="1" thickTop="1" x14ac:dyDescent="0.4">
      <c r="B121" s="138" t="s">
        <v>10</v>
      </c>
      <c r="C121" s="23" t="s">
        <v>125</v>
      </c>
      <c r="D121" s="23" t="s">
        <v>126</v>
      </c>
      <c r="E121" s="23" t="s">
        <v>127</v>
      </c>
      <c r="F121" s="40"/>
      <c r="G121" s="41"/>
      <c r="H121" s="41" t="s">
        <v>250</v>
      </c>
      <c r="I121" s="42"/>
      <c r="J121" s="40" t="s">
        <v>250</v>
      </c>
      <c r="K121" s="52"/>
    </row>
    <row r="122" spans="2:11" ht="15" customHeight="1" thickBot="1" x14ac:dyDescent="0.45">
      <c r="B122" s="138"/>
      <c r="C122" s="139" t="s">
        <v>249</v>
      </c>
      <c r="D122" s="139"/>
      <c r="E122" s="83">
        <f>COUNTIFS(C121,"&lt;&gt;")</f>
        <v>1</v>
      </c>
      <c r="F122" s="84">
        <f>COUNTIFS(F121,"○")</f>
        <v>0</v>
      </c>
      <c r="G122" s="85">
        <f t="shared" ref="G122:K122" si="12">COUNTIFS(G121,"○")</f>
        <v>0</v>
      </c>
      <c r="H122" s="85">
        <f t="shared" si="12"/>
        <v>1</v>
      </c>
      <c r="I122" s="86">
        <f t="shared" si="12"/>
        <v>0</v>
      </c>
      <c r="J122" s="84">
        <f t="shared" si="12"/>
        <v>1</v>
      </c>
      <c r="K122" s="87">
        <f t="shared" si="12"/>
        <v>0</v>
      </c>
    </row>
    <row r="123" spans="2:11" ht="15" customHeight="1" thickBot="1" x14ac:dyDescent="0.45">
      <c r="B123" s="140" t="s">
        <v>198</v>
      </c>
      <c r="C123" s="141"/>
      <c r="D123" s="141"/>
      <c r="E123" s="24">
        <f>SUMIFS(E4:E122,C4:C122,"小計")</f>
        <v>105</v>
      </c>
      <c r="F123" s="43">
        <f t="shared" ref="F123:K123" si="13">SUMIFS(F4:F122,$C$4:$C$122,"小計")</f>
        <v>3</v>
      </c>
      <c r="G123" s="44">
        <f t="shared" si="13"/>
        <v>29</v>
      </c>
      <c r="H123" s="44">
        <f t="shared" si="13"/>
        <v>39</v>
      </c>
      <c r="I123" s="45">
        <f t="shared" si="13"/>
        <v>34</v>
      </c>
      <c r="J123" s="43">
        <f t="shared" si="13"/>
        <v>99</v>
      </c>
      <c r="K123" s="53">
        <f t="shared" si="13"/>
        <v>40</v>
      </c>
    </row>
    <row r="124" spans="2:11" x14ac:dyDescent="0.4">
      <c r="C124" s="121" t="s">
        <v>483</v>
      </c>
      <c r="D124" s="121"/>
      <c r="E124" s="121"/>
    </row>
  </sheetData>
  <mergeCells count="37">
    <mergeCell ref="B33:B45"/>
    <mergeCell ref="C45:D45"/>
    <mergeCell ref="B1:I1"/>
    <mergeCell ref="B2:B3"/>
    <mergeCell ref="C2:C3"/>
    <mergeCell ref="D2:D3"/>
    <mergeCell ref="E2:E3"/>
    <mergeCell ref="F2:I2"/>
    <mergeCell ref="J2:K2"/>
    <mergeCell ref="B4:B10"/>
    <mergeCell ref="C10:D10"/>
    <mergeCell ref="B11:B32"/>
    <mergeCell ref="C32:D32"/>
    <mergeCell ref="B46:B55"/>
    <mergeCell ref="C55:D55"/>
    <mergeCell ref="B56:B58"/>
    <mergeCell ref="C58:D58"/>
    <mergeCell ref="B59:B61"/>
    <mergeCell ref="C61:D61"/>
    <mergeCell ref="B62:B70"/>
    <mergeCell ref="C70:D70"/>
    <mergeCell ref="B71:B79"/>
    <mergeCell ref="C79:D79"/>
    <mergeCell ref="B80:B88"/>
    <mergeCell ref="C88:D88"/>
    <mergeCell ref="C124:E124"/>
    <mergeCell ref="B89:B93"/>
    <mergeCell ref="C93:D93"/>
    <mergeCell ref="B94:B102"/>
    <mergeCell ref="C102:D102"/>
    <mergeCell ref="B103:B111"/>
    <mergeCell ref="C111:D111"/>
    <mergeCell ref="B112:B120"/>
    <mergeCell ref="C120:D120"/>
    <mergeCell ref="B121:B122"/>
    <mergeCell ref="C122:D122"/>
    <mergeCell ref="B123:D123"/>
  </mergeCells>
  <phoneticPr fontId="1"/>
  <pageMargins left="0.7" right="0.7" top="0.75" bottom="0.75" header="0.3" footer="0.3"/>
  <pageSetup paperSize="8"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403EC-2231-4E0A-AD53-6D4D11EEB16C}">
  <sheetPr>
    <pageSetUpPr fitToPage="1"/>
  </sheetPr>
  <dimension ref="B1:F18"/>
  <sheetViews>
    <sheetView workbookViewId="0">
      <selection activeCell="D7" sqref="D7"/>
    </sheetView>
  </sheetViews>
  <sheetFormatPr defaultRowHeight="13.5" x14ac:dyDescent="0.4"/>
  <cols>
    <col min="1" max="1" width="9" style="15"/>
    <col min="2" max="2" width="20.625" style="15" customWidth="1"/>
    <col min="3" max="5" width="9" style="15"/>
    <col min="6" max="6" width="9" style="15" customWidth="1"/>
    <col min="7" max="16384" width="9" style="15"/>
  </cols>
  <sheetData>
    <row r="1" spans="2:6" ht="35.25" customHeight="1" thickBot="1" x14ac:dyDescent="0.45">
      <c r="B1" s="115" t="s">
        <v>379</v>
      </c>
      <c r="C1" s="115"/>
      <c r="D1" s="115"/>
      <c r="E1" s="115"/>
      <c r="F1" s="115"/>
    </row>
    <row r="2" spans="2:6" ht="18" customHeight="1" thickBot="1" x14ac:dyDescent="0.45">
      <c r="B2" s="57" t="s">
        <v>277</v>
      </c>
      <c r="C2" s="43" t="s">
        <v>246</v>
      </c>
      <c r="D2" s="44" t="s">
        <v>278</v>
      </c>
      <c r="E2" s="44" t="s">
        <v>248</v>
      </c>
      <c r="F2" s="53" t="s">
        <v>279</v>
      </c>
    </row>
    <row r="3" spans="2:6" ht="18" customHeight="1" x14ac:dyDescent="0.4">
      <c r="B3" s="100" t="s">
        <v>0</v>
      </c>
      <c r="C3" s="103">
        <f>■2021年12月末現在!F10</f>
        <v>0</v>
      </c>
      <c r="D3" s="104">
        <f>■2021年12月末現在!G10</f>
        <v>2</v>
      </c>
      <c r="E3" s="104">
        <f>■2021年12月末現在!H10</f>
        <v>3</v>
      </c>
      <c r="F3" s="105">
        <f>■2021年12月末現在!I10</f>
        <v>1</v>
      </c>
    </row>
    <row r="4" spans="2:6" ht="18" customHeight="1" x14ac:dyDescent="0.4">
      <c r="B4" s="56" t="s">
        <v>1</v>
      </c>
      <c r="C4" s="106">
        <f>■2021年12月末現在!F31</f>
        <v>3</v>
      </c>
      <c r="D4" s="107">
        <f>■2021年12月末現在!G31</f>
        <v>4</v>
      </c>
      <c r="E4" s="107">
        <f>■2021年12月末現在!H31</f>
        <v>3</v>
      </c>
      <c r="F4" s="108">
        <f>■2021年12月末現在!I31</f>
        <v>10</v>
      </c>
    </row>
    <row r="5" spans="2:6" ht="18" customHeight="1" x14ac:dyDescent="0.4">
      <c r="B5" s="54" t="s">
        <v>2</v>
      </c>
      <c r="C5" s="109">
        <f>■2021年12月末現在!F44</f>
        <v>0</v>
      </c>
      <c r="D5" s="110">
        <f>■2021年12月末現在!G44</f>
        <v>5</v>
      </c>
      <c r="E5" s="110">
        <f>■2021年12月末現在!H44</f>
        <v>5</v>
      </c>
      <c r="F5" s="111">
        <f>■2021年12月末現在!I44</f>
        <v>2</v>
      </c>
    </row>
    <row r="6" spans="2:6" ht="18" customHeight="1" x14ac:dyDescent="0.4">
      <c r="B6" s="54" t="s">
        <v>3</v>
      </c>
      <c r="C6" s="109">
        <f>■2021年12月末現在!F54</f>
        <v>0</v>
      </c>
      <c r="D6" s="110">
        <f>■2021年12月末現在!G54</f>
        <v>4</v>
      </c>
      <c r="E6" s="110">
        <f>■2021年12月末現在!H54</f>
        <v>3</v>
      </c>
      <c r="F6" s="111">
        <f>■2021年12月末現在!I54</f>
        <v>2</v>
      </c>
    </row>
    <row r="7" spans="2:6" ht="18" customHeight="1" x14ac:dyDescent="0.4">
      <c r="B7" s="55" t="s">
        <v>4</v>
      </c>
      <c r="C7" s="109">
        <f>■2021年12月末現在!F57</f>
        <v>0</v>
      </c>
      <c r="D7" s="110">
        <f>■2021年12月末現在!G57</f>
        <v>0</v>
      </c>
      <c r="E7" s="110">
        <f>■2021年12月末現在!H57</f>
        <v>1</v>
      </c>
      <c r="F7" s="111">
        <f>■2021年12月末現在!I57</f>
        <v>1</v>
      </c>
    </row>
    <row r="8" spans="2:6" ht="18" customHeight="1" x14ac:dyDescent="0.4">
      <c r="B8" s="55" t="s">
        <v>300</v>
      </c>
      <c r="C8" s="109">
        <f>■2021年12月末現在!F60</f>
        <v>0</v>
      </c>
      <c r="D8" s="110">
        <f>■2021年12月末現在!G60</f>
        <v>0</v>
      </c>
      <c r="E8" s="110">
        <f>■2021年12月末現在!H60</f>
        <v>2</v>
      </c>
      <c r="F8" s="111">
        <f>■2021年12月末現在!I60</f>
        <v>0</v>
      </c>
    </row>
    <row r="9" spans="2:6" ht="18" customHeight="1" x14ac:dyDescent="0.4">
      <c r="B9" s="55" t="s">
        <v>12</v>
      </c>
      <c r="C9" s="109">
        <f>■2021年12月末現在!F69</f>
        <v>0</v>
      </c>
      <c r="D9" s="110">
        <f>■2021年12月末現在!G69</f>
        <v>5</v>
      </c>
      <c r="E9" s="110">
        <f>■2021年12月末現在!H69</f>
        <v>1</v>
      </c>
      <c r="F9" s="111">
        <f>■2021年12月末現在!I69</f>
        <v>2</v>
      </c>
    </row>
    <row r="10" spans="2:6" ht="18" customHeight="1" x14ac:dyDescent="0.4">
      <c r="B10" s="54" t="s">
        <v>5</v>
      </c>
      <c r="C10" s="109">
        <f>■2021年12月末現在!F78</f>
        <v>0</v>
      </c>
      <c r="D10" s="110">
        <f>■2021年12月末現在!G78</f>
        <v>4</v>
      </c>
      <c r="E10" s="110">
        <f>■2021年12月末現在!H78</f>
        <v>3</v>
      </c>
      <c r="F10" s="111">
        <f>■2021年12月末現在!I78</f>
        <v>1</v>
      </c>
    </row>
    <row r="11" spans="2:6" ht="18" customHeight="1" x14ac:dyDescent="0.4">
      <c r="B11" s="54" t="s">
        <v>6</v>
      </c>
      <c r="C11" s="109">
        <f>■2021年12月末現在!F85</f>
        <v>0</v>
      </c>
      <c r="D11" s="110">
        <f>■2021年12月末現在!G85</f>
        <v>0</v>
      </c>
      <c r="E11" s="110">
        <f>■2021年12月末現在!H85</f>
        <v>0</v>
      </c>
      <c r="F11" s="111">
        <f>■2021年12月末現在!I85</f>
        <v>6</v>
      </c>
    </row>
    <row r="12" spans="2:6" ht="18" customHeight="1" x14ac:dyDescent="0.4">
      <c r="B12" s="54" t="s">
        <v>238</v>
      </c>
      <c r="C12" s="109">
        <f>■2021年12月末現在!F91</f>
        <v>0</v>
      </c>
      <c r="D12" s="110">
        <f>■2021年12月末現在!G91</f>
        <v>0</v>
      </c>
      <c r="E12" s="110">
        <f>■2021年12月末現在!H91</f>
        <v>1</v>
      </c>
      <c r="F12" s="111">
        <f>■2021年12月末現在!I91</f>
        <v>4</v>
      </c>
    </row>
    <row r="13" spans="2:6" ht="18" customHeight="1" x14ac:dyDescent="0.4">
      <c r="B13" s="54" t="s">
        <v>7</v>
      </c>
      <c r="C13" s="109">
        <f>■2021年12月末現在!F101</f>
        <v>0</v>
      </c>
      <c r="D13" s="110">
        <f>■2021年12月末現在!G101</f>
        <v>2</v>
      </c>
      <c r="E13" s="110">
        <f>■2021年12月末現在!H101</f>
        <v>3</v>
      </c>
      <c r="F13" s="111">
        <f>■2021年12月末現在!I101</f>
        <v>4</v>
      </c>
    </row>
    <row r="14" spans="2:6" ht="18" customHeight="1" x14ac:dyDescent="0.4">
      <c r="B14" s="54" t="s">
        <v>8</v>
      </c>
      <c r="C14" s="109">
        <f>■2021年12月末現在!F109</f>
        <v>0</v>
      </c>
      <c r="D14" s="110">
        <f>■2021年12月末現在!G109</f>
        <v>0</v>
      </c>
      <c r="E14" s="110">
        <f>■2021年12月末現在!H109</f>
        <v>5</v>
      </c>
      <c r="F14" s="111">
        <f>■2021年12月末現在!I109</f>
        <v>2</v>
      </c>
    </row>
    <row r="15" spans="2:6" ht="18" customHeight="1" x14ac:dyDescent="0.4">
      <c r="B15" s="54" t="s">
        <v>9</v>
      </c>
      <c r="C15" s="109">
        <f>■2021年12月末現在!F118</f>
        <v>0</v>
      </c>
      <c r="D15" s="110">
        <f>■2021年12月末現在!G118</f>
        <v>3</v>
      </c>
      <c r="E15" s="110">
        <f>■2021年12月末現在!H118</f>
        <v>5</v>
      </c>
      <c r="F15" s="111">
        <f>■2021年12月末現在!I118</f>
        <v>0</v>
      </c>
    </row>
    <row r="16" spans="2:6" ht="18" customHeight="1" thickBot="1" x14ac:dyDescent="0.45">
      <c r="B16" s="54" t="s">
        <v>10</v>
      </c>
      <c r="C16" s="112">
        <f>■2021年12月末現在!F120</f>
        <v>0</v>
      </c>
      <c r="D16" s="113">
        <f>■2021年12月末現在!G120</f>
        <v>0</v>
      </c>
      <c r="E16" s="113">
        <f>■2021年12月末現在!H120</f>
        <v>1</v>
      </c>
      <c r="F16" s="114">
        <f>■2021年12月末現在!I120</f>
        <v>0</v>
      </c>
    </row>
    <row r="17" spans="2:6" ht="18" customHeight="1" thickTop="1" x14ac:dyDescent="0.4">
      <c r="B17" s="116" t="s">
        <v>198</v>
      </c>
      <c r="C17" s="37">
        <f>SUM(C3:C16)</f>
        <v>3</v>
      </c>
      <c r="D17" s="38">
        <f>SUM(D3:D16)</f>
        <v>29</v>
      </c>
      <c r="E17" s="38">
        <f>SUM(E3:E16)</f>
        <v>36</v>
      </c>
      <c r="F17" s="51">
        <f>SUM(F3:F16)</f>
        <v>35</v>
      </c>
    </row>
    <row r="18" spans="2:6" ht="18" customHeight="1" thickBot="1" x14ac:dyDescent="0.45">
      <c r="B18" s="117"/>
      <c r="C18" s="118">
        <f>SUM(C17:F17)</f>
        <v>103</v>
      </c>
      <c r="D18" s="119"/>
      <c r="E18" s="119"/>
      <c r="F18" s="120"/>
    </row>
  </sheetData>
  <mergeCells count="3">
    <mergeCell ref="B1:F1"/>
    <mergeCell ref="B17:B18"/>
    <mergeCell ref="C18:F18"/>
  </mergeCells>
  <phoneticPr fontId="1"/>
  <pageMargins left="0.7" right="0.7" top="0.75" bottom="0.75" header="0.3" footer="0.3"/>
  <pageSetup paperSize="8" scale="6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36802-1020-4009-9D57-6CA4935D58E8}">
  <sheetPr>
    <pageSetUpPr fitToPage="1"/>
  </sheetPr>
  <dimension ref="B1:L122"/>
  <sheetViews>
    <sheetView zoomScale="80" zoomScaleNormal="80" workbookViewId="0">
      <pane ySplit="3" topLeftCell="A57" activePane="bottomLeft" state="frozen"/>
      <selection activeCell="D7" sqref="D7"/>
      <selection pane="bottomLeft" activeCell="A52" sqref="A52:XFD52"/>
    </sheetView>
  </sheetViews>
  <sheetFormatPr defaultRowHeight="13.5" x14ac:dyDescent="0.4"/>
  <cols>
    <col min="1" max="1" width="2.625" style="15" customWidth="1"/>
    <col min="2" max="2" width="20.625" style="15" customWidth="1"/>
    <col min="3" max="3" width="43.625" style="15" customWidth="1"/>
    <col min="4" max="4" width="42.125" style="15" customWidth="1"/>
    <col min="5" max="5" width="18.875" style="15" customWidth="1"/>
    <col min="6" max="11" width="7.625" style="14" customWidth="1"/>
    <col min="12" max="16384" width="9" style="15"/>
  </cols>
  <sheetData>
    <row r="1" spans="2:11" ht="35.25" customHeight="1" thickBot="1" x14ac:dyDescent="0.45">
      <c r="B1" s="152" t="s">
        <v>380</v>
      </c>
      <c r="C1" s="152"/>
      <c r="D1" s="152"/>
      <c r="E1" s="152"/>
      <c r="F1" s="152"/>
      <c r="G1" s="152"/>
      <c r="H1" s="152"/>
      <c r="I1" s="152"/>
    </row>
    <row r="2" spans="2:11" x14ac:dyDescent="0.4">
      <c r="B2" s="153" t="s">
        <v>20</v>
      </c>
      <c r="C2" s="149" t="s">
        <v>13</v>
      </c>
      <c r="D2" s="149" t="s">
        <v>14</v>
      </c>
      <c r="E2" s="149" t="s">
        <v>24</v>
      </c>
      <c r="F2" s="149" t="s">
        <v>18</v>
      </c>
      <c r="G2" s="149"/>
      <c r="H2" s="149"/>
      <c r="I2" s="149"/>
      <c r="J2" s="149" t="s">
        <v>19</v>
      </c>
      <c r="K2" s="150"/>
    </row>
    <row r="3" spans="2:11" ht="14.25" thickBot="1" x14ac:dyDescent="0.45">
      <c r="B3" s="154"/>
      <c r="C3" s="155"/>
      <c r="D3" s="155"/>
      <c r="E3" s="155"/>
      <c r="F3" s="26">
        <v>3</v>
      </c>
      <c r="G3" s="27">
        <v>2</v>
      </c>
      <c r="H3" s="27">
        <v>1</v>
      </c>
      <c r="I3" s="28" t="s">
        <v>15</v>
      </c>
      <c r="J3" s="46" t="s">
        <v>16</v>
      </c>
      <c r="K3" s="47" t="s">
        <v>17</v>
      </c>
    </row>
    <row r="4" spans="2:11" ht="15" customHeight="1" x14ac:dyDescent="0.4">
      <c r="B4" s="151" t="s">
        <v>0</v>
      </c>
      <c r="C4" s="16" t="s">
        <v>281</v>
      </c>
      <c r="D4" s="17" t="s">
        <v>282</v>
      </c>
      <c r="E4" s="17" t="s">
        <v>304</v>
      </c>
      <c r="F4" s="29"/>
      <c r="G4" s="30" t="s">
        <v>250</v>
      </c>
      <c r="H4" s="30"/>
      <c r="I4" s="31"/>
      <c r="J4" s="29" t="s">
        <v>250</v>
      </c>
      <c r="K4" s="49"/>
    </row>
    <row r="5" spans="2:11" ht="15" customHeight="1" x14ac:dyDescent="0.4">
      <c r="B5" s="131"/>
      <c r="C5" s="18" t="s">
        <v>355</v>
      </c>
      <c r="D5" s="18" t="s">
        <v>174</v>
      </c>
      <c r="E5" s="18" t="s">
        <v>175</v>
      </c>
      <c r="F5" s="32"/>
      <c r="G5" s="33" t="s">
        <v>250</v>
      </c>
      <c r="H5" s="33"/>
      <c r="I5" s="34"/>
      <c r="J5" s="32" t="s">
        <v>250</v>
      </c>
      <c r="K5" s="49"/>
    </row>
    <row r="6" spans="2:11" ht="15" customHeight="1" x14ac:dyDescent="0.4">
      <c r="B6" s="131"/>
      <c r="C6" s="18" t="s">
        <v>232</v>
      </c>
      <c r="D6" s="18" t="s">
        <v>233</v>
      </c>
      <c r="E6" s="18" t="s">
        <v>234</v>
      </c>
      <c r="F6" s="32"/>
      <c r="G6" s="33"/>
      <c r="H6" s="33" t="s">
        <v>250</v>
      </c>
      <c r="I6" s="34"/>
      <c r="J6" s="32" t="s">
        <v>250</v>
      </c>
      <c r="K6" s="49" t="s">
        <v>250</v>
      </c>
    </row>
    <row r="7" spans="2:11" ht="15" customHeight="1" x14ac:dyDescent="0.4">
      <c r="B7" s="131"/>
      <c r="C7" s="18" t="s">
        <v>308</v>
      </c>
      <c r="D7" s="18" t="s">
        <v>309</v>
      </c>
      <c r="E7" s="18" t="s">
        <v>310</v>
      </c>
      <c r="F7" s="32"/>
      <c r="G7" s="33"/>
      <c r="H7" s="33" t="s">
        <v>250</v>
      </c>
      <c r="I7" s="34"/>
      <c r="J7" s="32" t="s">
        <v>250</v>
      </c>
      <c r="K7" s="49"/>
    </row>
    <row r="8" spans="2:11" ht="15" customHeight="1" x14ac:dyDescent="0.4">
      <c r="B8" s="131"/>
      <c r="C8" s="18" t="s">
        <v>259</v>
      </c>
      <c r="D8" s="18" t="s">
        <v>260</v>
      </c>
      <c r="E8" s="18" t="s">
        <v>261</v>
      </c>
      <c r="F8" s="32"/>
      <c r="G8" s="33"/>
      <c r="H8" s="33"/>
      <c r="I8" s="34" t="s">
        <v>250</v>
      </c>
      <c r="J8" s="32" t="s">
        <v>250</v>
      </c>
      <c r="K8" s="49"/>
    </row>
    <row r="9" spans="2:11" ht="15" customHeight="1" x14ac:dyDescent="0.4">
      <c r="B9" s="131"/>
      <c r="C9" s="18" t="s">
        <v>318</v>
      </c>
      <c r="D9" s="18" t="s">
        <v>287</v>
      </c>
      <c r="E9" s="18"/>
      <c r="F9" s="32"/>
      <c r="G9" s="33"/>
      <c r="H9" s="33" t="s">
        <v>250</v>
      </c>
      <c r="I9" s="34"/>
      <c r="J9" s="32" t="s">
        <v>250</v>
      </c>
      <c r="K9" s="49"/>
    </row>
    <row r="10" spans="2:11" ht="15" customHeight="1" thickBot="1" x14ac:dyDescent="0.45">
      <c r="B10" s="132"/>
      <c r="C10" s="133" t="s">
        <v>249</v>
      </c>
      <c r="D10" s="133"/>
      <c r="E10" s="58">
        <f>COUNTIFS(C4:C9,"&lt;&gt;")</f>
        <v>6</v>
      </c>
      <c r="F10" s="59">
        <f t="shared" ref="F10:K10" si="0">COUNTIFS(F4:F9,"○")</f>
        <v>0</v>
      </c>
      <c r="G10" s="60">
        <f t="shared" si="0"/>
        <v>2</v>
      </c>
      <c r="H10" s="60">
        <f t="shared" si="0"/>
        <v>3</v>
      </c>
      <c r="I10" s="61">
        <f t="shared" si="0"/>
        <v>1</v>
      </c>
      <c r="J10" s="59">
        <f t="shared" si="0"/>
        <v>6</v>
      </c>
      <c r="K10" s="62">
        <f t="shared" si="0"/>
        <v>1</v>
      </c>
    </row>
    <row r="11" spans="2:11" ht="30" customHeight="1" thickTop="1" x14ac:dyDescent="0.4">
      <c r="B11" s="134" t="s">
        <v>1</v>
      </c>
      <c r="C11" s="102" t="s">
        <v>383</v>
      </c>
      <c r="D11" s="19" t="s">
        <v>381</v>
      </c>
      <c r="E11" s="19"/>
      <c r="F11" s="37" t="s">
        <v>250</v>
      </c>
      <c r="G11" s="38"/>
      <c r="H11" s="38"/>
      <c r="I11" s="39"/>
      <c r="J11" s="37" t="s">
        <v>250</v>
      </c>
      <c r="K11" s="51" t="s">
        <v>250</v>
      </c>
    </row>
    <row r="12" spans="2:11" ht="15" customHeight="1" x14ac:dyDescent="0.4">
      <c r="B12" s="135"/>
      <c r="C12" s="18" t="s">
        <v>385</v>
      </c>
      <c r="D12" s="18" t="s">
        <v>160</v>
      </c>
      <c r="E12" s="18"/>
      <c r="F12" s="32" t="s">
        <v>250</v>
      </c>
      <c r="G12" s="33"/>
      <c r="H12" s="33"/>
      <c r="I12" s="34"/>
      <c r="J12" s="32" t="s">
        <v>250</v>
      </c>
      <c r="K12" s="49"/>
    </row>
    <row r="13" spans="2:11" ht="15" customHeight="1" x14ac:dyDescent="0.4">
      <c r="B13" s="135"/>
      <c r="C13" s="23" t="s">
        <v>64</v>
      </c>
      <c r="D13" s="23" t="s">
        <v>359</v>
      </c>
      <c r="E13" s="23" t="s">
        <v>66</v>
      </c>
      <c r="F13" s="40"/>
      <c r="G13" s="41" t="s">
        <v>250</v>
      </c>
      <c r="H13" s="41"/>
      <c r="I13" s="42"/>
      <c r="J13" s="40" t="s">
        <v>250</v>
      </c>
      <c r="K13" s="52" t="s">
        <v>250</v>
      </c>
    </row>
    <row r="14" spans="2:11" ht="15" customHeight="1" x14ac:dyDescent="0.4">
      <c r="B14" s="135"/>
      <c r="C14" s="18" t="s">
        <v>70</v>
      </c>
      <c r="D14" s="18" t="s">
        <v>71</v>
      </c>
      <c r="E14" s="18" t="s">
        <v>72</v>
      </c>
      <c r="F14" s="32"/>
      <c r="G14" s="33" t="s">
        <v>250</v>
      </c>
      <c r="H14" s="33"/>
      <c r="I14" s="34"/>
      <c r="J14" s="32" t="s">
        <v>250</v>
      </c>
      <c r="K14" s="49"/>
    </row>
    <row r="15" spans="2:11" ht="15" customHeight="1" x14ac:dyDescent="0.4">
      <c r="B15" s="135"/>
      <c r="C15" s="18" t="s">
        <v>332</v>
      </c>
      <c r="D15" s="18" t="s">
        <v>333</v>
      </c>
      <c r="E15" s="18"/>
      <c r="F15" s="32"/>
      <c r="G15" s="33"/>
      <c r="H15" s="33"/>
      <c r="I15" s="34" t="s">
        <v>250</v>
      </c>
      <c r="J15" s="32" t="s">
        <v>250</v>
      </c>
      <c r="K15" s="49" t="s">
        <v>250</v>
      </c>
    </row>
    <row r="16" spans="2:11" ht="15" customHeight="1" x14ac:dyDescent="0.4">
      <c r="B16" s="135"/>
      <c r="C16" s="18" t="s">
        <v>334</v>
      </c>
      <c r="D16" s="18" t="s">
        <v>335</v>
      </c>
      <c r="E16" s="18"/>
      <c r="F16" s="32"/>
      <c r="G16" s="33"/>
      <c r="H16" s="33"/>
      <c r="I16" s="99" t="s">
        <v>250</v>
      </c>
      <c r="J16" s="32" t="s">
        <v>250</v>
      </c>
      <c r="K16" s="49" t="s">
        <v>250</v>
      </c>
    </row>
    <row r="17" spans="2:12" ht="15" customHeight="1" x14ac:dyDescent="0.4">
      <c r="B17" s="135"/>
      <c r="C17" s="18" t="s">
        <v>337</v>
      </c>
      <c r="D17" s="18" t="s">
        <v>338</v>
      </c>
      <c r="E17" s="18"/>
      <c r="F17" s="32"/>
      <c r="G17" s="33"/>
      <c r="H17" s="33"/>
      <c r="I17" s="99" t="s">
        <v>250</v>
      </c>
      <c r="J17" s="32" t="s">
        <v>250</v>
      </c>
      <c r="K17" s="49" t="s">
        <v>250</v>
      </c>
    </row>
    <row r="18" spans="2:12" ht="15" customHeight="1" x14ac:dyDescent="0.4">
      <c r="B18" s="135"/>
      <c r="C18" s="25" t="s">
        <v>384</v>
      </c>
      <c r="D18" s="18" t="s">
        <v>382</v>
      </c>
      <c r="E18" s="18"/>
      <c r="F18" s="32" t="s">
        <v>250</v>
      </c>
      <c r="G18" s="33"/>
      <c r="H18" s="33"/>
      <c r="I18" s="34"/>
      <c r="J18" s="32" t="s">
        <v>250</v>
      </c>
      <c r="K18" s="49" t="s">
        <v>250</v>
      </c>
    </row>
    <row r="19" spans="2:12" ht="30" customHeight="1" x14ac:dyDescent="0.4">
      <c r="B19" s="135"/>
      <c r="C19" s="25" t="s">
        <v>205</v>
      </c>
      <c r="D19" s="18" t="s">
        <v>356</v>
      </c>
      <c r="E19" s="25" t="s">
        <v>388</v>
      </c>
      <c r="F19" s="32"/>
      <c r="G19" s="33" t="s">
        <v>250</v>
      </c>
      <c r="H19" s="33"/>
      <c r="I19" s="34"/>
      <c r="J19" s="32" t="s">
        <v>250</v>
      </c>
      <c r="K19" s="49" t="s">
        <v>250</v>
      </c>
      <c r="L19" s="98"/>
    </row>
    <row r="20" spans="2:12" ht="15" customHeight="1" x14ac:dyDescent="0.4">
      <c r="B20" s="135"/>
      <c r="C20" s="23" t="s">
        <v>358</v>
      </c>
      <c r="D20" s="23" t="s">
        <v>40</v>
      </c>
      <c r="E20" s="23" t="s">
        <v>41</v>
      </c>
      <c r="F20" s="40"/>
      <c r="G20" s="41" t="s">
        <v>250</v>
      </c>
      <c r="H20" s="41"/>
      <c r="I20" s="101"/>
      <c r="J20" s="40" t="s">
        <v>250</v>
      </c>
      <c r="K20" s="52" t="s">
        <v>250</v>
      </c>
    </row>
    <row r="21" spans="2:12" ht="15" customHeight="1" x14ac:dyDescent="0.4">
      <c r="B21" s="135"/>
      <c r="C21" s="18" t="s">
        <v>266</v>
      </c>
      <c r="D21" s="18" t="s">
        <v>86</v>
      </c>
      <c r="E21" s="18" t="s">
        <v>87</v>
      </c>
      <c r="F21" s="32"/>
      <c r="G21" s="33"/>
      <c r="H21" s="33" t="s">
        <v>250</v>
      </c>
      <c r="I21" s="34"/>
      <c r="J21" s="32" t="s">
        <v>250</v>
      </c>
      <c r="K21" s="49"/>
    </row>
    <row r="22" spans="2:12" ht="15" customHeight="1" x14ac:dyDescent="0.4">
      <c r="B22" s="135"/>
      <c r="C22" s="18" t="s">
        <v>42</v>
      </c>
      <c r="D22" s="18" t="s">
        <v>43</v>
      </c>
      <c r="E22" s="18" t="s">
        <v>44</v>
      </c>
      <c r="F22" s="32"/>
      <c r="G22" s="33"/>
      <c r="H22" s="33"/>
      <c r="I22" s="99" t="s">
        <v>250</v>
      </c>
      <c r="J22" s="32" t="s">
        <v>250</v>
      </c>
      <c r="K22" s="49" t="s">
        <v>250</v>
      </c>
    </row>
    <row r="23" spans="2:12" ht="15" customHeight="1" x14ac:dyDescent="0.4">
      <c r="B23" s="135"/>
      <c r="C23" s="18" t="s">
        <v>330</v>
      </c>
      <c r="D23" s="18" t="s">
        <v>331</v>
      </c>
      <c r="E23" s="18"/>
      <c r="F23" s="32"/>
      <c r="G23" s="33"/>
      <c r="H23" s="33"/>
      <c r="I23" s="99" t="s">
        <v>250</v>
      </c>
      <c r="J23" s="32" t="s">
        <v>250</v>
      </c>
      <c r="K23" s="49" t="s">
        <v>250</v>
      </c>
    </row>
    <row r="24" spans="2:12" ht="15" customHeight="1" x14ac:dyDescent="0.4">
      <c r="B24" s="135"/>
      <c r="C24" s="25" t="s">
        <v>400</v>
      </c>
      <c r="D24" s="18" t="s">
        <v>399</v>
      </c>
      <c r="E24" s="18" t="s">
        <v>401</v>
      </c>
      <c r="F24" s="32"/>
      <c r="G24" s="33"/>
      <c r="H24" s="33"/>
      <c r="I24" s="99" t="s">
        <v>250</v>
      </c>
      <c r="J24" s="32" t="s">
        <v>250</v>
      </c>
      <c r="K24" s="49"/>
    </row>
    <row r="25" spans="2:12" ht="30" customHeight="1" x14ac:dyDescent="0.4">
      <c r="B25" s="135"/>
      <c r="C25" s="25" t="s">
        <v>267</v>
      </c>
      <c r="D25" s="18" t="s">
        <v>89</v>
      </c>
      <c r="E25" s="18" t="s">
        <v>90</v>
      </c>
      <c r="F25" s="32"/>
      <c r="G25" s="33"/>
      <c r="H25" s="33"/>
      <c r="I25" s="99" t="s">
        <v>250</v>
      </c>
      <c r="J25" s="32" t="s">
        <v>250</v>
      </c>
      <c r="K25" s="49"/>
    </row>
    <row r="26" spans="2:12" ht="15" customHeight="1" x14ac:dyDescent="0.4">
      <c r="B26" s="135"/>
      <c r="C26" s="25" t="s">
        <v>141</v>
      </c>
      <c r="D26" s="18" t="s">
        <v>121</v>
      </c>
      <c r="E26" s="18" t="s">
        <v>122</v>
      </c>
      <c r="F26" s="32"/>
      <c r="G26" s="33"/>
      <c r="H26" s="33" t="s">
        <v>250</v>
      </c>
      <c r="I26" s="34"/>
      <c r="J26" s="32" t="s">
        <v>250</v>
      </c>
      <c r="K26" s="49"/>
    </row>
    <row r="27" spans="2:12" ht="15" customHeight="1" x14ac:dyDescent="0.4">
      <c r="B27" s="135"/>
      <c r="C27" s="25" t="s">
        <v>142</v>
      </c>
      <c r="D27" s="18" t="s">
        <v>123</v>
      </c>
      <c r="E27" s="18" t="s">
        <v>124</v>
      </c>
      <c r="F27" s="32"/>
      <c r="G27" s="33"/>
      <c r="H27" s="33" t="s">
        <v>250</v>
      </c>
      <c r="I27" s="34"/>
      <c r="J27" s="32" t="s">
        <v>250</v>
      </c>
      <c r="K27" s="49"/>
    </row>
    <row r="28" spans="2:12" ht="15" customHeight="1" x14ac:dyDescent="0.4">
      <c r="B28" s="135"/>
      <c r="C28" s="18" t="s">
        <v>291</v>
      </c>
      <c r="D28" s="18" t="s">
        <v>292</v>
      </c>
      <c r="E28" s="18"/>
      <c r="F28" s="32"/>
      <c r="G28" s="33"/>
      <c r="H28" s="33"/>
      <c r="I28" s="34" t="s">
        <v>250</v>
      </c>
      <c r="J28" s="32" t="s">
        <v>250</v>
      </c>
      <c r="K28" s="49"/>
    </row>
    <row r="29" spans="2:12" ht="15" customHeight="1" x14ac:dyDescent="0.4">
      <c r="B29" s="135"/>
      <c r="C29" s="18" t="s">
        <v>339</v>
      </c>
      <c r="D29" s="18" t="s">
        <v>290</v>
      </c>
      <c r="E29" s="18" t="s">
        <v>376</v>
      </c>
      <c r="F29" s="32"/>
      <c r="G29" s="33"/>
      <c r="H29" s="33"/>
      <c r="I29" s="34" t="s">
        <v>250</v>
      </c>
      <c r="J29" s="32" t="s">
        <v>250</v>
      </c>
      <c r="K29" s="49" t="s">
        <v>250</v>
      </c>
    </row>
    <row r="30" spans="2:12" ht="15" customHeight="1" x14ac:dyDescent="0.4">
      <c r="B30" s="135"/>
      <c r="C30" s="25" t="s">
        <v>398</v>
      </c>
      <c r="D30" s="18" t="s">
        <v>397</v>
      </c>
      <c r="E30" s="18"/>
      <c r="F30" s="32"/>
      <c r="G30" s="33"/>
      <c r="H30" s="33"/>
      <c r="I30" s="34" t="s">
        <v>250</v>
      </c>
      <c r="J30" s="32" t="s">
        <v>250</v>
      </c>
      <c r="K30" s="49"/>
    </row>
    <row r="31" spans="2:12" ht="15" customHeight="1" thickBot="1" x14ac:dyDescent="0.45">
      <c r="B31" s="136"/>
      <c r="C31" s="137" t="s">
        <v>249</v>
      </c>
      <c r="D31" s="137"/>
      <c r="E31" s="63">
        <f>COUNTIFS(C11:C30,"&lt;&gt;")</f>
        <v>20</v>
      </c>
      <c r="F31" s="64">
        <f t="shared" ref="F31:K31" si="1">COUNTIFS(F11:F30,"○")</f>
        <v>3</v>
      </c>
      <c r="G31" s="65">
        <f t="shared" si="1"/>
        <v>4</v>
      </c>
      <c r="H31" s="65">
        <f t="shared" si="1"/>
        <v>3</v>
      </c>
      <c r="I31" s="66">
        <f t="shared" si="1"/>
        <v>10</v>
      </c>
      <c r="J31" s="64">
        <f t="shared" si="1"/>
        <v>20</v>
      </c>
      <c r="K31" s="67">
        <f t="shared" si="1"/>
        <v>11</v>
      </c>
    </row>
    <row r="32" spans="2:12" ht="15" customHeight="1" thickTop="1" x14ac:dyDescent="0.4">
      <c r="B32" s="142" t="s">
        <v>2</v>
      </c>
      <c r="C32" s="19" t="s">
        <v>275</v>
      </c>
      <c r="D32" s="19" t="s">
        <v>139</v>
      </c>
      <c r="E32" s="19" t="s">
        <v>143</v>
      </c>
      <c r="F32" s="37"/>
      <c r="G32" s="38" t="s">
        <v>250</v>
      </c>
      <c r="H32" s="38"/>
      <c r="I32" s="39"/>
      <c r="J32" s="37" t="s">
        <v>250</v>
      </c>
      <c r="K32" s="51"/>
    </row>
    <row r="33" spans="2:11" ht="15" customHeight="1" x14ac:dyDescent="0.4">
      <c r="B33" s="138"/>
      <c r="C33" s="18" t="s">
        <v>144</v>
      </c>
      <c r="D33" s="18" t="s">
        <v>145</v>
      </c>
      <c r="E33" s="18" t="s">
        <v>146</v>
      </c>
      <c r="F33" s="32"/>
      <c r="G33" s="33" t="s">
        <v>250</v>
      </c>
      <c r="H33" s="33"/>
      <c r="I33" s="34"/>
      <c r="J33" s="32" t="s">
        <v>250</v>
      </c>
      <c r="K33" s="49" t="s">
        <v>250</v>
      </c>
    </row>
    <row r="34" spans="2:11" ht="15" customHeight="1" x14ac:dyDescent="0.4">
      <c r="B34" s="138"/>
      <c r="C34" s="18" t="s">
        <v>26</v>
      </c>
      <c r="D34" s="18" t="s">
        <v>360</v>
      </c>
      <c r="E34" s="18" t="s">
        <v>27</v>
      </c>
      <c r="F34" s="32"/>
      <c r="G34" s="33"/>
      <c r="H34" s="33" t="s">
        <v>250</v>
      </c>
      <c r="I34" s="34"/>
      <c r="J34" s="32" t="s">
        <v>250</v>
      </c>
      <c r="K34" s="49"/>
    </row>
    <row r="35" spans="2:11" ht="15" customHeight="1" x14ac:dyDescent="0.4">
      <c r="B35" s="138"/>
      <c r="C35" s="18" t="s">
        <v>147</v>
      </c>
      <c r="D35" s="18" t="s">
        <v>148</v>
      </c>
      <c r="E35" s="18" t="s">
        <v>149</v>
      </c>
      <c r="F35" s="32"/>
      <c r="G35" s="33"/>
      <c r="H35" s="33" t="s">
        <v>250</v>
      </c>
      <c r="I35" s="34"/>
      <c r="J35" s="32"/>
      <c r="K35" s="49"/>
    </row>
    <row r="36" spans="2:11" ht="15" customHeight="1" x14ac:dyDescent="0.4">
      <c r="B36" s="138"/>
      <c r="C36" s="18" t="s">
        <v>191</v>
      </c>
      <c r="D36" s="18" t="s">
        <v>192</v>
      </c>
      <c r="E36" s="18" t="s">
        <v>193</v>
      </c>
      <c r="F36" s="32"/>
      <c r="G36" s="33" t="s">
        <v>250</v>
      </c>
      <c r="H36" s="33"/>
      <c r="I36" s="34"/>
      <c r="J36" s="32" t="s">
        <v>250</v>
      </c>
      <c r="K36" s="49"/>
    </row>
    <row r="37" spans="2:11" ht="15" customHeight="1" x14ac:dyDescent="0.4">
      <c r="B37" s="138"/>
      <c r="C37" s="18" t="s">
        <v>207</v>
      </c>
      <c r="D37" s="18" t="s">
        <v>315</v>
      </c>
      <c r="E37" s="18" t="s">
        <v>209</v>
      </c>
      <c r="F37" s="32"/>
      <c r="G37" s="33" t="s">
        <v>250</v>
      </c>
      <c r="H37" s="33"/>
      <c r="I37" s="34"/>
      <c r="J37" s="32" t="s">
        <v>250</v>
      </c>
      <c r="K37" s="49"/>
    </row>
    <row r="38" spans="2:11" ht="15" customHeight="1" x14ac:dyDescent="0.4">
      <c r="B38" s="138"/>
      <c r="C38" s="18" t="s">
        <v>150</v>
      </c>
      <c r="D38" s="18" t="s">
        <v>151</v>
      </c>
      <c r="E38" s="18" t="s">
        <v>152</v>
      </c>
      <c r="F38" s="32"/>
      <c r="G38" s="33" t="s">
        <v>250</v>
      </c>
      <c r="H38" s="33"/>
      <c r="I38" s="34"/>
      <c r="J38" s="32" t="s">
        <v>250</v>
      </c>
      <c r="K38" s="49" t="s">
        <v>250</v>
      </c>
    </row>
    <row r="39" spans="2:11" ht="15" customHeight="1" x14ac:dyDescent="0.4">
      <c r="B39" s="138"/>
      <c r="C39" s="18" t="s">
        <v>319</v>
      </c>
      <c r="D39" s="18" t="s">
        <v>113</v>
      </c>
      <c r="E39" s="18" t="s">
        <v>114</v>
      </c>
      <c r="F39" s="32"/>
      <c r="G39" s="33"/>
      <c r="H39" s="33" t="s">
        <v>250</v>
      </c>
      <c r="I39" s="34"/>
      <c r="J39" s="32" t="s">
        <v>250</v>
      </c>
      <c r="K39" s="49"/>
    </row>
    <row r="40" spans="2:11" ht="15" customHeight="1" x14ac:dyDescent="0.4">
      <c r="B40" s="138"/>
      <c r="C40" s="18" t="s">
        <v>314</v>
      </c>
      <c r="D40" s="18" t="s">
        <v>316</v>
      </c>
      <c r="E40" s="18" t="s">
        <v>317</v>
      </c>
      <c r="F40" s="32"/>
      <c r="G40" s="33"/>
      <c r="H40" s="33" t="s">
        <v>250</v>
      </c>
      <c r="I40" s="34"/>
      <c r="J40" s="32" t="s">
        <v>250</v>
      </c>
      <c r="K40" s="49"/>
    </row>
    <row r="41" spans="2:11" ht="15" customHeight="1" x14ac:dyDescent="0.4">
      <c r="B41" s="138"/>
      <c r="C41" s="18" t="s">
        <v>48</v>
      </c>
      <c r="D41" s="18" t="s">
        <v>49</v>
      </c>
      <c r="E41" s="18" t="s">
        <v>50</v>
      </c>
      <c r="F41" s="32"/>
      <c r="G41" s="33"/>
      <c r="H41" s="33" t="s">
        <v>250</v>
      </c>
      <c r="I41" s="34"/>
      <c r="J41" s="32" t="s">
        <v>250</v>
      </c>
      <c r="K41" s="49" t="s">
        <v>250</v>
      </c>
    </row>
    <row r="42" spans="2:11" ht="15" customHeight="1" x14ac:dyDescent="0.4">
      <c r="B42" s="138"/>
      <c r="C42" s="18" t="s">
        <v>348</v>
      </c>
      <c r="D42" s="18" t="s">
        <v>154</v>
      </c>
      <c r="E42" s="18" t="s">
        <v>155</v>
      </c>
      <c r="F42" s="32"/>
      <c r="G42" s="33"/>
      <c r="H42" s="33"/>
      <c r="I42" s="34" t="s">
        <v>250</v>
      </c>
      <c r="J42" s="32" t="s">
        <v>250</v>
      </c>
      <c r="K42" s="49"/>
    </row>
    <row r="43" spans="2:11" ht="15" customHeight="1" x14ac:dyDescent="0.4">
      <c r="B43" s="138"/>
      <c r="C43" s="18" t="s">
        <v>254</v>
      </c>
      <c r="D43" s="18" t="s">
        <v>255</v>
      </c>
      <c r="E43" s="18"/>
      <c r="F43" s="32"/>
      <c r="G43" s="33"/>
      <c r="H43" s="33"/>
      <c r="I43" s="34" t="s">
        <v>250</v>
      </c>
      <c r="J43" s="32" t="s">
        <v>250</v>
      </c>
      <c r="K43" s="49"/>
    </row>
    <row r="44" spans="2:11" ht="15" customHeight="1" thickBot="1" x14ac:dyDescent="0.45">
      <c r="B44" s="143"/>
      <c r="C44" s="144" t="s">
        <v>249</v>
      </c>
      <c r="D44" s="144"/>
      <c r="E44" s="68">
        <f>COUNTIFS(C32:C43,"&lt;&gt;")</f>
        <v>12</v>
      </c>
      <c r="F44" s="69">
        <f t="shared" ref="F44:K44" si="2">COUNTIFS(F32:F43,"○")</f>
        <v>0</v>
      </c>
      <c r="G44" s="70">
        <f t="shared" si="2"/>
        <v>5</v>
      </c>
      <c r="H44" s="70">
        <f t="shared" si="2"/>
        <v>5</v>
      </c>
      <c r="I44" s="71">
        <f t="shared" si="2"/>
        <v>2</v>
      </c>
      <c r="J44" s="69">
        <f t="shared" si="2"/>
        <v>11</v>
      </c>
      <c r="K44" s="72">
        <f t="shared" si="2"/>
        <v>3</v>
      </c>
    </row>
    <row r="45" spans="2:11" ht="15" customHeight="1" thickTop="1" x14ac:dyDescent="0.4">
      <c r="B45" s="122" t="s">
        <v>3</v>
      </c>
      <c r="C45" s="21" t="s">
        <v>128</v>
      </c>
      <c r="D45" s="21" t="s">
        <v>361</v>
      </c>
      <c r="E45" s="19" t="s">
        <v>362</v>
      </c>
      <c r="F45" s="37"/>
      <c r="G45" s="38" t="s">
        <v>250</v>
      </c>
      <c r="H45" s="38"/>
      <c r="I45" s="39"/>
      <c r="J45" s="37" t="s">
        <v>250</v>
      </c>
      <c r="K45" s="51" t="s">
        <v>250</v>
      </c>
    </row>
    <row r="46" spans="2:11" ht="15" customHeight="1" x14ac:dyDescent="0.4">
      <c r="B46" s="123"/>
      <c r="C46" s="18" t="s">
        <v>130</v>
      </c>
      <c r="D46" s="18" t="s">
        <v>131</v>
      </c>
      <c r="E46" s="18" t="s">
        <v>132</v>
      </c>
      <c r="F46" s="32"/>
      <c r="G46" s="33" t="s">
        <v>250</v>
      </c>
      <c r="H46" s="33"/>
      <c r="I46" s="34"/>
      <c r="J46" s="32" t="s">
        <v>250</v>
      </c>
      <c r="K46" s="49" t="s">
        <v>250</v>
      </c>
    </row>
    <row r="47" spans="2:11" ht="15" customHeight="1" x14ac:dyDescent="0.4">
      <c r="B47" s="123"/>
      <c r="C47" s="18" t="s">
        <v>301</v>
      </c>
      <c r="D47" s="18" t="s">
        <v>302</v>
      </c>
      <c r="E47" s="18" t="s">
        <v>303</v>
      </c>
      <c r="F47" s="32"/>
      <c r="G47" s="33" t="s">
        <v>250</v>
      </c>
      <c r="H47" s="33"/>
      <c r="I47" s="34"/>
      <c r="J47" s="32" t="s">
        <v>250</v>
      </c>
      <c r="K47" s="49" t="s">
        <v>250</v>
      </c>
    </row>
    <row r="48" spans="2:11" ht="15" customHeight="1" x14ac:dyDescent="0.4">
      <c r="B48" s="123"/>
      <c r="C48" s="18" t="s">
        <v>182</v>
      </c>
      <c r="D48" s="18" t="s">
        <v>183</v>
      </c>
      <c r="E48" s="18" t="s">
        <v>184</v>
      </c>
      <c r="F48" s="32"/>
      <c r="G48" s="33" t="s">
        <v>250</v>
      </c>
      <c r="H48" s="33"/>
      <c r="I48" s="34"/>
      <c r="J48" s="32" t="s">
        <v>250</v>
      </c>
      <c r="K48" s="49" t="s">
        <v>250</v>
      </c>
    </row>
    <row r="49" spans="2:11" ht="15" customHeight="1" x14ac:dyDescent="0.4">
      <c r="B49" s="123"/>
      <c r="C49" s="18" t="s">
        <v>389</v>
      </c>
      <c r="D49" s="18" t="s">
        <v>390</v>
      </c>
      <c r="E49" s="18" t="s">
        <v>391</v>
      </c>
      <c r="F49" s="32"/>
      <c r="G49" s="33"/>
      <c r="H49" s="33" t="s">
        <v>250</v>
      </c>
      <c r="I49" s="34"/>
      <c r="J49" s="32" t="s">
        <v>250</v>
      </c>
      <c r="K49" s="49"/>
    </row>
    <row r="50" spans="2:11" ht="15" customHeight="1" x14ac:dyDescent="0.4">
      <c r="B50" s="123"/>
      <c r="C50" s="18" t="s">
        <v>323</v>
      </c>
      <c r="D50" s="18" t="s">
        <v>324</v>
      </c>
      <c r="E50" s="18" t="s">
        <v>325</v>
      </c>
      <c r="F50" s="32"/>
      <c r="G50" s="33"/>
      <c r="H50" s="33" t="s">
        <v>250</v>
      </c>
      <c r="I50" s="34"/>
      <c r="J50" s="32" t="s">
        <v>250</v>
      </c>
      <c r="K50" s="49"/>
    </row>
    <row r="51" spans="2:11" ht="15" customHeight="1" x14ac:dyDescent="0.4">
      <c r="B51" s="123"/>
      <c r="C51" s="25" t="s">
        <v>395</v>
      </c>
      <c r="D51" s="18" t="s">
        <v>394</v>
      </c>
      <c r="E51" s="18" t="s">
        <v>325</v>
      </c>
      <c r="F51" s="32"/>
      <c r="G51" s="33"/>
      <c r="H51" s="33" t="s">
        <v>250</v>
      </c>
      <c r="I51" s="34"/>
      <c r="J51" s="32" t="s">
        <v>250</v>
      </c>
      <c r="K51" s="49"/>
    </row>
    <row r="52" spans="2:11" ht="15" customHeight="1" x14ac:dyDescent="0.4">
      <c r="B52" s="123"/>
      <c r="C52" s="18" t="s">
        <v>225</v>
      </c>
      <c r="D52" s="18" t="s">
        <v>226</v>
      </c>
      <c r="E52" s="18"/>
      <c r="F52" s="32"/>
      <c r="G52" s="33"/>
      <c r="H52" s="33"/>
      <c r="I52" s="34" t="s">
        <v>250</v>
      </c>
      <c r="J52" s="32" t="s">
        <v>250</v>
      </c>
      <c r="K52" s="49"/>
    </row>
    <row r="53" spans="2:11" ht="15" customHeight="1" x14ac:dyDescent="0.4">
      <c r="B53" s="123"/>
      <c r="C53" s="18" t="s">
        <v>264</v>
      </c>
      <c r="D53" s="18" t="s">
        <v>265</v>
      </c>
      <c r="E53" s="18"/>
      <c r="F53" s="32"/>
      <c r="G53" s="33"/>
      <c r="H53" s="33"/>
      <c r="I53" s="34" t="s">
        <v>250</v>
      </c>
      <c r="J53" s="32" t="s">
        <v>250</v>
      </c>
      <c r="K53" s="49"/>
    </row>
    <row r="54" spans="2:11" ht="15" customHeight="1" thickBot="1" x14ac:dyDescent="0.45">
      <c r="B54" s="124"/>
      <c r="C54" s="125" t="s">
        <v>249</v>
      </c>
      <c r="D54" s="125"/>
      <c r="E54" s="73">
        <f>COUNTIFS(C45:C53,"&lt;&gt;")</f>
        <v>9</v>
      </c>
      <c r="F54" s="74">
        <f t="shared" ref="F54:K54" si="3">COUNTIFS(F45:F53,"○")</f>
        <v>0</v>
      </c>
      <c r="G54" s="75">
        <f t="shared" si="3"/>
        <v>4</v>
      </c>
      <c r="H54" s="75">
        <f t="shared" si="3"/>
        <v>3</v>
      </c>
      <c r="I54" s="76">
        <f t="shared" si="3"/>
        <v>2</v>
      </c>
      <c r="J54" s="74">
        <f t="shared" si="3"/>
        <v>9</v>
      </c>
      <c r="K54" s="77">
        <f t="shared" si="3"/>
        <v>4</v>
      </c>
    </row>
    <row r="55" spans="2:11" ht="15" customHeight="1" thickTop="1" x14ac:dyDescent="0.4">
      <c r="B55" s="126" t="s">
        <v>4</v>
      </c>
      <c r="C55" s="19" t="s">
        <v>351</v>
      </c>
      <c r="D55" s="19" t="s">
        <v>186</v>
      </c>
      <c r="E55" s="19" t="s">
        <v>187</v>
      </c>
      <c r="F55" s="37"/>
      <c r="G55" s="38"/>
      <c r="H55" s="38" t="s">
        <v>250</v>
      </c>
      <c r="I55" s="39"/>
      <c r="J55" s="37" t="s">
        <v>250</v>
      </c>
      <c r="K55" s="51" t="s">
        <v>250</v>
      </c>
    </row>
    <row r="56" spans="2:11" ht="15" customHeight="1" x14ac:dyDescent="0.4">
      <c r="B56" s="127"/>
      <c r="C56" s="18" t="s">
        <v>402</v>
      </c>
      <c r="D56" s="15" t="s">
        <v>297</v>
      </c>
      <c r="E56" s="92"/>
      <c r="F56" s="93"/>
      <c r="G56" s="94"/>
      <c r="H56" s="94"/>
      <c r="I56" s="34" t="s">
        <v>250</v>
      </c>
      <c r="J56" s="40" t="s">
        <v>250</v>
      </c>
      <c r="K56" s="95"/>
    </row>
    <row r="57" spans="2:11" ht="15" customHeight="1" thickBot="1" x14ac:dyDescent="0.45">
      <c r="B57" s="128"/>
      <c r="C57" s="129" t="s">
        <v>249</v>
      </c>
      <c r="D57" s="129"/>
      <c r="E57" s="78">
        <f>COUNTIFS(C55:C56,"&lt;&gt;")</f>
        <v>2</v>
      </c>
      <c r="F57" s="79">
        <f>COUNTIFS(F55:F56,"○")</f>
        <v>0</v>
      </c>
      <c r="G57" s="80">
        <f>COUNTIFS(C55:G56,"○")</f>
        <v>0</v>
      </c>
      <c r="H57" s="80">
        <f>COUNTIFS(H55:H56,"○")</f>
        <v>1</v>
      </c>
      <c r="I57" s="81">
        <f>COUNTIFS(I55:I56,"○")</f>
        <v>1</v>
      </c>
      <c r="J57" s="79">
        <f>COUNTIFS(J55:J56,"○")</f>
        <v>2</v>
      </c>
      <c r="K57" s="82">
        <f>COUNTIFS(K55:K56,"○")</f>
        <v>1</v>
      </c>
    </row>
    <row r="58" spans="2:11" ht="15" customHeight="1" thickTop="1" x14ac:dyDescent="0.4">
      <c r="B58" s="145" t="s">
        <v>283</v>
      </c>
      <c r="C58" s="19" t="s">
        <v>284</v>
      </c>
      <c r="D58" s="19" t="s">
        <v>285</v>
      </c>
      <c r="E58" s="19" t="s">
        <v>286</v>
      </c>
      <c r="F58" s="37"/>
      <c r="G58" s="38"/>
      <c r="H58" s="38" t="s">
        <v>250</v>
      </c>
      <c r="I58" s="39"/>
      <c r="J58" s="37" t="s">
        <v>250</v>
      </c>
      <c r="K58" s="51"/>
    </row>
    <row r="59" spans="2:11" ht="15" customHeight="1" x14ac:dyDescent="0.4">
      <c r="B59" s="146"/>
      <c r="C59" s="18" t="s">
        <v>320</v>
      </c>
      <c r="D59" s="15" t="s">
        <v>288</v>
      </c>
      <c r="E59" s="92"/>
      <c r="F59" s="93"/>
      <c r="G59" s="94"/>
      <c r="H59" s="41" t="s">
        <v>250</v>
      </c>
      <c r="I59" s="42"/>
      <c r="J59" s="40" t="s">
        <v>250</v>
      </c>
      <c r="K59" s="95"/>
    </row>
    <row r="60" spans="2:11" ht="15" customHeight="1" thickBot="1" x14ac:dyDescent="0.45">
      <c r="B60" s="147"/>
      <c r="C60" s="148" t="s">
        <v>249</v>
      </c>
      <c r="D60" s="148"/>
      <c r="E60" s="88">
        <f>COUNTIFS(C58:C59,"&lt;&gt;")</f>
        <v>2</v>
      </c>
      <c r="F60" s="96">
        <f t="shared" ref="F60:K60" si="4">COUNTIFS(F58:F59,"○")</f>
        <v>0</v>
      </c>
      <c r="G60" s="89">
        <f t="shared" si="4"/>
        <v>0</v>
      </c>
      <c r="H60" s="97">
        <f t="shared" si="4"/>
        <v>2</v>
      </c>
      <c r="I60" s="90">
        <f t="shared" si="4"/>
        <v>0</v>
      </c>
      <c r="J60" s="96">
        <f t="shared" si="4"/>
        <v>2</v>
      </c>
      <c r="K60" s="91">
        <f t="shared" si="4"/>
        <v>0</v>
      </c>
    </row>
    <row r="61" spans="2:11" ht="15" customHeight="1" thickTop="1" x14ac:dyDescent="0.4">
      <c r="B61" s="130" t="s">
        <v>12</v>
      </c>
      <c r="C61" s="19" t="s">
        <v>56</v>
      </c>
      <c r="D61" s="19" t="s">
        <v>57</v>
      </c>
      <c r="E61" s="19" t="s">
        <v>58</v>
      </c>
      <c r="F61" s="37"/>
      <c r="G61" s="38" t="s">
        <v>250</v>
      </c>
      <c r="H61" s="38"/>
      <c r="I61" s="39"/>
      <c r="J61" s="37" t="s">
        <v>250</v>
      </c>
      <c r="K61" s="51" t="s">
        <v>250</v>
      </c>
    </row>
    <row r="62" spans="2:11" ht="15" customHeight="1" x14ac:dyDescent="0.4">
      <c r="B62" s="131"/>
      <c r="C62" s="23" t="s">
        <v>363</v>
      </c>
      <c r="D62" s="23" t="s">
        <v>52</v>
      </c>
      <c r="E62" s="23" t="s">
        <v>54</v>
      </c>
      <c r="F62" s="40"/>
      <c r="G62" s="41" t="s">
        <v>250</v>
      </c>
      <c r="H62" s="41"/>
      <c r="I62" s="42"/>
      <c r="J62" s="40" t="s">
        <v>250</v>
      </c>
      <c r="K62" s="52"/>
    </row>
    <row r="63" spans="2:11" ht="15" customHeight="1" x14ac:dyDescent="0.4">
      <c r="B63" s="131"/>
      <c r="C63" s="18" t="s">
        <v>387</v>
      </c>
      <c r="D63" s="18" t="s">
        <v>52</v>
      </c>
      <c r="E63" s="18" t="s">
        <v>54</v>
      </c>
      <c r="F63" s="32"/>
      <c r="G63" s="41" t="s">
        <v>250</v>
      </c>
      <c r="H63" s="33"/>
      <c r="I63" s="34"/>
      <c r="J63" s="32" t="s">
        <v>250</v>
      </c>
      <c r="K63" s="49"/>
    </row>
    <row r="64" spans="2:11" ht="15" customHeight="1" x14ac:dyDescent="0.4">
      <c r="B64" s="131"/>
      <c r="C64" s="18" t="s">
        <v>396</v>
      </c>
      <c r="D64" s="18" t="s">
        <v>52</v>
      </c>
      <c r="E64" s="18" t="s">
        <v>54</v>
      </c>
      <c r="F64" s="32"/>
      <c r="G64" s="41"/>
      <c r="H64" s="33"/>
      <c r="I64" s="34" t="s">
        <v>250</v>
      </c>
      <c r="J64" s="32" t="s">
        <v>250</v>
      </c>
      <c r="K64" s="49"/>
    </row>
    <row r="65" spans="2:11" ht="15" customHeight="1" x14ac:dyDescent="0.4">
      <c r="B65" s="131"/>
      <c r="C65" s="18" t="s">
        <v>67</v>
      </c>
      <c r="D65" s="18" t="s">
        <v>68</v>
      </c>
      <c r="E65" s="18" t="s">
        <v>69</v>
      </c>
      <c r="F65" s="32"/>
      <c r="G65" s="33" t="s">
        <v>250</v>
      </c>
      <c r="H65" s="33"/>
      <c r="I65" s="34"/>
      <c r="J65" s="32" t="s">
        <v>250</v>
      </c>
      <c r="K65" s="49" t="s">
        <v>250</v>
      </c>
    </row>
    <row r="66" spans="2:11" ht="15" customHeight="1" x14ac:dyDescent="0.4">
      <c r="B66" s="131"/>
      <c r="C66" s="18" t="s">
        <v>136</v>
      </c>
      <c r="D66" s="18" t="s">
        <v>137</v>
      </c>
      <c r="E66" s="18" t="s">
        <v>138</v>
      </c>
      <c r="F66" s="32"/>
      <c r="G66" s="33" t="s">
        <v>250</v>
      </c>
      <c r="H66" s="33"/>
      <c r="I66" s="34"/>
      <c r="J66" s="32" t="s">
        <v>250</v>
      </c>
      <c r="K66" s="49"/>
    </row>
    <row r="67" spans="2:11" ht="15" customHeight="1" x14ac:dyDescent="0.4">
      <c r="B67" s="131"/>
      <c r="C67" s="18" t="s">
        <v>229</v>
      </c>
      <c r="D67" s="18" t="s">
        <v>230</v>
      </c>
      <c r="E67" s="18" t="s">
        <v>392</v>
      </c>
      <c r="F67" s="32"/>
      <c r="G67" s="33"/>
      <c r="H67" s="33" t="s">
        <v>250</v>
      </c>
      <c r="I67" s="34"/>
      <c r="J67" s="32" t="s">
        <v>250</v>
      </c>
      <c r="K67" s="49"/>
    </row>
    <row r="68" spans="2:11" ht="15" customHeight="1" x14ac:dyDescent="0.4">
      <c r="B68" s="131"/>
      <c r="C68" s="18" t="s">
        <v>91</v>
      </c>
      <c r="D68" s="18" t="s">
        <v>92</v>
      </c>
      <c r="E68" s="18" t="s">
        <v>93</v>
      </c>
      <c r="F68" s="32"/>
      <c r="G68" s="33"/>
      <c r="H68" s="33"/>
      <c r="I68" s="34" t="s">
        <v>250</v>
      </c>
      <c r="J68" s="32" t="s">
        <v>250</v>
      </c>
      <c r="K68" s="49" t="s">
        <v>250</v>
      </c>
    </row>
    <row r="69" spans="2:11" ht="15" customHeight="1" thickBot="1" x14ac:dyDescent="0.45">
      <c r="B69" s="132"/>
      <c r="C69" s="133" t="s">
        <v>249</v>
      </c>
      <c r="D69" s="133"/>
      <c r="E69" s="58">
        <f>COUNTIFS(C61:C68,"&lt;&gt;")</f>
        <v>8</v>
      </c>
      <c r="F69" s="59">
        <f t="shared" ref="F69:K69" si="5">COUNTIFS(F61:F68,"○")</f>
        <v>0</v>
      </c>
      <c r="G69" s="60">
        <f t="shared" si="5"/>
        <v>5</v>
      </c>
      <c r="H69" s="60">
        <f t="shared" si="5"/>
        <v>1</v>
      </c>
      <c r="I69" s="61">
        <f t="shared" si="5"/>
        <v>2</v>
      </c>
      <c r="J69" s="59">
        <f t="shared" si="5"/>
        <v>8</v>
      </c>
      <c r="K69" s="62">
        <f t="shared" si="5"/>
        <v>3</v>
      </c>
    </row>
    <row r="70" spans="2:11" ht="15" customHeight="1" thickTop="1" x14ac:dyDescent="0.4">
      <c r="B70" s="134" t="s">
        <v>5</v>
      </c>
      <c r="C70" s="19" t="s">
        <v>365</v>
      </c>
      <c r="D70" s="19" t="s">
        <v>366</v>
      </c>
      <c r="E70" s="19" t="s">
        <v>25</v>
      </c>
      <c r="F70" s="37"/>
      <c r="G70" s="38" t="s">
        <v>250</v>
      </c>
      <c r="H70" s="38"/>
      <c r="I70" s="39"/>
      <c r="J70" s="37" t="s">
        <v>250</v>
      </c>
      <c r="K70" s="51" t="s">
        <v>250</v>
      </c>
    </row>
    <row r="71" spans="2:11" ht="15" customHeight="1" x14ac:dyDescent="0.4">
      <c r="B71" s="135"/>
      <c r="C71" s="18" t="s">
        <v>305</v>
      </c>
      <c r="D71" s="18" t="s">
        <v>101</v>
      </c>
      <c r="E71" s="18" t="s">
        <v>102</v>
      </c>
      <c r="F71" s="32"/>
      <c r="G71" s="33"/>
      <c r="H71" s="33" t="s">
        <v>250</v>
      </c>
      <c r="I71" s="34"/>
      <c r="J71" s="32" t="s">
        <v>250</v>
      </c>
      <c r="K71" s="49"/>
    </row>
    <row r="72" spans="2:11" ht="15" customHeight="1" x14ac:dyDescent="0.4">
      <c r="B72" s="135"/>
      <c r="C72" s="18" t="s">
        <v>23</v>
      </c>
      <c r="D72" s="18" t="s">
        <v>364</v>
      </c>
      <c r="E72" s="25" t="s">
        <v>386</v>
      </c>
      <c r="F72" s="32"/>
      <c r="G72" s="33" t="s">
        <v>250</v>
      </c>
      <c r="H72" s="33"/>
      <c r="I72" s="34"/>
      <c r="J72" s="32" t="s">
        <v>250</v>
      </c>
      <c r="K72" s="49" t="s">
        <v>250</v>
      </c>
    </row>
    <row r="73" spans="2:11" ht="15" customHeight="1" x14ac:dyDescent="0.4">
      <c r="B73" s="135"/>
      <c r="C73" s="18" t="s">
        <v>352</v>
      </c>
      <c r="D73" s="18" t="s">
        <v>30</v>
      </c>
      <c r="E73" s="18" t="s">
        <v>35</v>
      </c>
      <c r="F73" s="32"/>
      <c r="G73" s="33" t="s">
        <v>250</v>
      </c>
      <c r="H73" s="33"/>
      <c r="I73" s="34"/>
      <c r="J73" s="32" t="s">
        <v>250</v>
      </c>
      <c r="K73" s="49"/>
    </row>
    <row r="74" spans="2:11" ht="30" customHeight="1" x14ac:dyDescent="0.4">
      <c r="B74" s="135"/>
      <c r="C74" s="25" t="s">
        <v>201</v>
      </c>
      <c r="D74" s="18" t="s">
        <v>307</v>
      </c>
      <c r="E74" s="18" t="s">
        <v>47</v>
      </c>
      <c r="F74" s="32"/>
      <c r="G74" s="33" t="s">
        <v>250</v>
      </c>
      <c r="H74" s="33"/>
      <c r="I74" s="34"/>
      <c r="J74" s="32" t="s">
        <v>250</v>
      </c>
      <c r="K74" s="49"/>
    </row>
    <row r="75" spans="2:11" ht="15" customHeight="1" x14ac:dyDescent="0.4">
      <c r="B75" s="135"/>
      <c r="C75" s="18" t="s">
        <v>235</v>
      </c>
      <c r="D75" s="18" t="s">
        <v>236</v>
      </c>
      <c r="E75" s="18" t="s">
        <v>237</v>
      </c>
      <c r="F75" s="32"/>
      <c r="G75" s="33"/>
      <c r="H75" s="33" t="s">
        <v>250</v>
      </c>
      <c r="I75" s="34"/>
      <c r="J75" s="32" t="s">
        <v>250</v>
      </c>
      <c r="K75" s="49" t="s">
        <v>250</v>
      </c>
    </row>
    <row r="76" spans="2:11" ht="15" customHeight="1" x14ac:dyDescent="0.4">
      <c r="B76" s="135"/>
      <c r="C76" s="18" t="s">
        <v>306</v>
      </c>
      <c r="D76" s="18" t="s">
        <v>104</v>
      </c>
      <c r="E76" s="18" t="s">
        <v>105</v>
      </c>
      <c r="F76" s="32"/>
      <c r="G76" s="33"/>
      <c r="H76" s="33" t="s">
        <v>250</v>
      </c>
      <c r="I76" s="34"/>
      <c r="J76" s="32" t="s">
        <v>250</v>
      </c>
      <c r="K76" s="49"/>
    </row>
    <row r="77" spans="2:11" ht="15" customHeight="1" x14ac:dyDescent="0.4">
      <c r="B77" s="135"/>
      <c r="C77" s="18" t="s">
        <v>223</v>
      </c>
      <c r="D77" s="18" t="s">
        <v>224</v>
      </c>
      <c r="E77" s="18"/>
      <c r="F77" s="32"/>
      <c r="G77" s="33"/>
      <c r="H77" s="33"/>
      <c r="I77" s="34" t="s">
        <v>250</v>
      </c>
      <c r="J77" s="32" t="s">
        <v>250</v>
      </c>
      <c r="K77" s="49"/>
    </row>
    <row r="78" spans="2:11" ht="15" customHeight="1" thickBot="1" x14ac:dyDescent="0.45">
      <c r="B78" s="136"/>
      <c r="C78" s="137" t="s">
        <v>249</v>
      </c>
      <c r="D78" s="137"/>
      <c r="E78" s="63">
        <f>COUNTIFS(C70:C77,"&lt;&gt;")</f>
        <v>8</v>
      </c>
      <c r="F78" s="64">
        <f t="shared" ref="F78:K78" si="6">COUNTIFS(F70:F77,"○")</f>
        <v>0</v>
      </c>
      <c r="G78" s="65">
        <f t="shared" si="6"/>
        <v>4</v>
      </c>
      <c r="H78" s="65">
        <f t="shared" si="6"/>
        <v>3</v>
      </c>
      <c r="I78" s="66">
        <f t="shared" si="6"/>
        <v>1</v>
      </c>
      <c r="J78" s="64">
        <f t="shared" si="6"/>
        <v>8</v>
      </c>
      <c r="K78" s="67">
        <f t="shared" si="6"/>
        <v>3</v>
      </c>
    </row>
    <row r="79" spans="2:11" ht="15" customHeight="1" thickTop="1" x14ac:dyDescent="0.4">
      <c r="B79" s="142" t="s">
        <v>6</v>
      </c>
      <c r="C79" s="19" t="s">
        <v>342</v>
      </c>
      <c r="D79" s="19" t="s">
        <v>343</v>
      </c>
      <c r="E79" s="19"/>
      <c r="F79" s="37"/>
      <c r="G79" s="38"/>
      <c r="H79" s="38"/>
      <c r="I79" s="39" t="s">
        <v>250</v>
      </c>
      <c r="J79" s="37" t="s">
        <v>250</v>
      </c>
      <c r="K79" s="51"/>
    </row>
    <row r="80" spans="2:11" ht="15" customHeight="1" x14ac:dyDescent="0.4">
      <c r="B80" s="138"/>
      <c r="C80" s="18" t="s">
        <v>336</v>
      </c>
      <c r="D80" s="18" t="s">
        <v>367</v>
      </c>
      <c r="E80" s="18" t="s">
        <v>117</v>
      </c>
      <c r="F80" s="32"/>
      <c r="G80" s="33"/>
      <c r="H80" s="33"/>
      <c r="I80" s="34" t="s">
        <v>250</v>
      </c>
      <c r="J80" s="32" t="s">
        <v>250</v>
      </c>
      <c r="K80" s="49"/>
    </row>
    <row r="81" spans="2:11" ht="15" customHeight="1" x14ac:dyDescent="0.4">
      <c r="B81" s="138"/>
      <c r="C81" s="18" t="s">
        <v>368</v>
      </c>
      <c r="D81" s="18" t="s">
        <v>369</v>
      </c>
      <c r="E81" s="18"/>
      <c r="F81" s="32"/>
      <c r="G81" s="33"/>
      <c r="H81" s="33"/>
      <c r="I81" s="34" t="s">
        <v>250</v>
      </c>
      <c r="J81" s="32" t="s">
        <v>250</v>
      </c>
      <c r="K81" s="49"/>
    </row>
    <row r="82" spans="2:11" ht="15" customHeight="1" x14ac:dyDescent="0.4">
      <c r="B82" s="138"/>
      <c r="C82" s="18" t="s">
        <v>59</v>
      </c>
      <c r="D82" s="18" t="s">
        <v>60</v>
      </c>
      <c r="E82" s="18" t="s">
        <v>61</v>
      </c>
      <c r="F82" s="32"/>
      <c r="G82" s="33"/>
      <c r="H82" s="33"/>
      <c r="I82" s="34" t="s">
        <v>250</v>
      </c>
      <c r="J82" s="32" t="s">
        <v>250</v>
      </c>
      <c r="K82" s="49" t="s">
        <v>250</v>
      </c>
    </row>
    <row r="83" spans="2:11" ht="15" customHeight="1" x14ac:dyDescent="0.4">
      <c r="B83" s="138"/>
      <c r="C83" s="18" t="s">
        <v>176</v>
      </c>
      <c r="D83" s="18" t="s">
        <v>177</v>
      </c>
      <c r="E83" s="18" t="s">
        <v>178</v>
      </c>
      <c r="F83" s="32"/>
      <c r="G83" s="33"/>
      <c r="H83" s="33"/>
      <c r="I83" s="34" t="s">
        <v>250</v>
      </c>
      <c r="J83" s="32"/>
      <c r="K83" s="49"/>
    </row>
    <row r="84" spans="2:11" ht="15" customHeight="1" x14ac:dyDescent="0.4">
      <c r="B84" s="138"/>
      <c r="C84" s="18" t="s">
        <v>188</v>
      </c>
      <c r="D84" s="18" t="s">
        <v>370</v>
      </c>
      <c r="E84" s="18" t="s">
        <v>190</v>
      </c>
      <c r="F84" s="32"/>
      <c r="G84" s="33"/>
      <c r="H84" s="33"/>
      <c r="I84" s="34" t="s">
        <v>250</v>
      </c>
      <c r="J84" s="32"/>
      <c r="K84" s="49"/>
    </row>
    <row r="85" spans="2:11" ht="15" customHeight="1" thickBot="1" x14ac:dyDescent="0.45">
      <c r="B85" s="143"/>
      <c r="C85" s="144" t="s">
        <v>249</v>
      </c>
      <c r="D85" s="144"/>
      <c r="E85" s="68">
        <f>COUNTIFS(C79:C84,"&lt;&gt;")</f>
        <v>6</v>
      </c>
      <c r="F85" s="69">
        <f t="shared" ref="F85:K85" si="7">COUNTIFS(F79:F84,"○")</f>
        <v>0</v>
      </c>
      <c r="G85" s="70">
        <f t="shared" si="7"/>
        <v>0</v>
      </c>
      <c r="H85" s="70">
        <f t="shared" si="7"/>
        <v>0</v>
      </c>
      <c r="I85" s="71">
        <f t="shared" si="7"/>
        <v>6</v>
      </c>
      <c r="J85" s="69">
        <f t="shared" si="7"/>
        <v>4</v>
      </c>
      <c r="K85" s="72">
        <f t="shared" si="7"/>
        <v>1</v>
      </c>
    </row>
    <row r="86" spans="2:11" ht="15" customHeight="1" thickTop="1" x14ac:dyDescent="0.4">
      <c r="B86" s="122" t="s">
        <v>238</v>
      </c>
      <c r="C86" s="21" t="s">
        <v>241</v>
      </c>
      <c r="D86" s="21" t="s">
        <v>242</v>
      </c>
      <c r="E86" s="19" t="s">
        <v>243</v>
      </c>
      <c r="F86" s="37"/>
      <c r="G86" s="38"/>
      <c r="H86" s="38" t="s">
        <v>250</v>
      </c>
      <c r="I86" s="39"/>
      <c r="J86" s="37" t="s">
        <v>250</v>
      </c>
      <c r="K86" s="51" t="s">
        <v>250</v>
      </c>
    </row>
    <row r="87" spans="2:11" ht="15" customHeight="1" x14ac:dyDescent="0.4">
      <c r="B87" s="123"/>
      <c r="C87" s="22" t="s">
        <v>244</v>
      </c>
      <c r="D87" s="22" t="s">
        <v>245</v>
      </c>
      <c r="E87" s="18"/>
      <c r="F87" s="32"/>
      <c r="G87" s="33"/>
      <c r="H87" s="33"/>
      <c r="I87" s="34" t="s">
        <v>250</v>
      </c>
      <c r="J87" s="32" t="s">
        <v>250</v>
      </c>
      <c r="K87" s="49"/>
    </row>
    <row r="88" spans="2:11" ht="15" customHeight="1" x14ac:dyDescent="0.4">
      <c r="B88" s="123"/>
      <c r="C88" s="22" t="s">
        <v>340</v>
      </c>
      <c r="D88" s="22" t="s">
        <v>341</v>
      </c>
      <c r="E88" s="18"/>
      <c r="F88" s="32"/>
      <c r="G88" s="33"/>
      <c r="H88" s="33"/>
      <c r="I88" s="34" t="s">
        <v>250</v>
      </c>
      <c r="J88" s="32" t="s">
        <v>250</v>
      </c>
      <c r="K88" s="49"/>
    </row>
    <row r="89" spans="2:11" ht="15" customHeight="1" x14ac:dyDescent="0.4">
      <c r="B89" s="123"/>
      <c r="C89" s="22" t="s">
        <v>344</v>
      </c>
      <c r="D89" s="22" t="s">
        <v>298</v>
      </c>
      <c r="E89" s="18"/>
      <c r="F89" s="32"/>
      <c r="G89" s="33"/>
      <c r="H89" s="33"/>
      <c r="I89" s="34" t="s">
        <v>250</v>
      </c>
      <c r="J89" s="32" t="s">
        <v>250</v>
      </c>
      <c r="K89" s="49"/>
    </row>
    <row r="90" spans="2:11" ht="15" customHeight="1" x14ac:dyDescent="0.4">
      <c r="B90" s="123"/>
      <c r="C90" s="22" t="s">
        <v>239</v>
      </c>
      <c r="D90" s="22" t="s">
        <v>405</v>
      </c>
      <c r="E90" s="18"/>
      <c r="F90" s="32"/>
      <c r="G90" s="33"/>
      <c r="H90" s="33"/>
      <c r="I90" s="34" t="s">
        <v>250</v>
      </c>
      <c r="J90" s="32" t="s">
        <v>250</v>
      </c>
      <c r="K90" s="49" t="s">
        <v>250</v>
      </c>
    </row>
    <row r="91" spans="2:11" ht="15" customHeight="1" thickBot="1" x14ac:dyDescent="0.45">
      <c r="B91" s="124"/>
      <c r="C91" s="125" t="s">
        <v>249</v>
      </c>
      <c r="D91" s="125"/>
      <c r="E91" s="73">
        <f>COUNTIFS(C86:C90,"&lt;&gt;")</f>
        <v>5</v>
      </c>
      <c r="F91" s="74">
        <f t="shared" ref="F91:K91" si="8">COUNTIFS(F86:F90,"○")</f>
        <v>0</v>
      </c>
      <c r="G91" s="75">
        <f t="shared" si="8"/>
        <v>0</v>
      </c>
      <c r="H91" s="75">
        <f t="shared" si="8"/>
        <v>1</v>
      </c>
      <c r="I91" s="76">
        <f t="shared" si="8"/>
        <v>4</v>
      </c>
      <c r="J91" s="74">
        <f t="shared" si="8"/>
        <v>5</v>
      </c>
      <c r="K91" s="77">
        <f t="shared" si="8"/>
        <v>2</v>
      </c>
    </row>
    <row r="92" spans="2:11" ht="15" customHeight="1" thickTop="1" x14ac:dyDescent="0.4">
      <c r="B92" s="126" t="s">
        <v>7</v>
      </c>
      <c r="C92" s="19" t="s">
        <v>11</v>
      </c>
      <c r="D92" s="19" t="s">
        <v>34</v>
      </c>
      <c r="E92" s="19"/>
      <c r="F92" s="37"/>
      <c r="G92" s="38" t="s">
        <v>250</v>
      </c>
      <c r="H92" s="38"/>
      <c r="I92" s="39"/>
      <c r="J92" s="37"/>
      <c r="K92" s="51"/>
    </row>
    <row r="93" spans="2:11" ht="15" customHeight="1" x14ac:dyDescent="0.4">
      <c r="B93" s="127"/>
      <c r="C93" s="18" t="s">
        <v>347</v>
      </c>
      <c r="D93" s="18" t="s">
        <v>95</v>
      </c>
      <c r="E93" s="18" t="s">
        <v>96</v>
      </c>
      <c r="F93" s="32"/>
      <c r="G93" s="33" t="s">
        <v>250</v>
      </c>
      <c r="H93" s="33"/>
      <c r="I93" s="34"/>
      <c r="J93" s="32" t="s">
        <v>250</v>
      </c>
      <c r="K93" s="49" t="s">
        <v>250</v>
      </c>
    </row>
    <row r="94" spans="2:11" ht="15" customHeight="1" x14ac:dyDescent="0.4">
      <c r="B94" s="127"/>
      <c r="C94" s="18" t="s">
        <v>404</v>
      </c>
      <c r="D94" s="18" t="s">
        <v>403</v>
      </c>
      <c r="E94" s="18"/>
      <c r="F94" s="32"/>
      <c r="G94" s="33"/>
      <c r="H94" s="33"/>
      <c r="I94" s="34" t="s">
        <v>250</v>
      </c>
      <c r="J94" s="32" t="s">
        <v>250</v>
      </c>
      <c r="K94" s="49"/>
    </row>
    <row r="95" spans="2:11" ht="15" customHeight="1" x14ac:dyDescent="0.4">
      <c r="B95" s="127"/>
      <c r="C95" s="18" t="s">
        <v>36</v>
      </c>
      <c r="D95" s="18" t="s">
        <v>37</v>
      </c>
      <c r="E95" s="18" t="s">
        <v>38</v>
      </c>
      <c r="F95" s="32"/>
      <c r="G95" s="33"/>
      <c r="H95" s="33" t="s">
        <v>250</v>
      </c>
      <c r="I95" s="34"/>
      <c r="J95" s="32" t="s">
        <v>250</v>
      </c>
      <c r="K95" s="49" t="s">
        <v>250</v>
      </c>
    </row>
    <row r="96" spans="2:11" ht="15" customHeight="1" x14ac:dyDescent="0.4">
      <c r="B96" s="127"/>
      <c r="C96" s="18" t="s">
        <v>322</v>
      </c>
      <c r="D96" s="18" t="s">
        <v>393</v>
      </c>
      <c r="E96" s="18" t="s">
        <v>120</v>
      </c>
      <c r="F96" s="32"/>
      <c r="G96" s="33"/>
      <c r="H96" s="33" t="s">
        <v>250</v>
      </c>
      <c r="I96" s="34"/>
      <c r="J96" s="32" t="s">
        <v>250</v>
      </c>
      <c r="K96" s="49"/>
    </row>
    <row r="97" spans="2:11" ht="15" customHeight="1" x14ac:dyDescent="0.4">
      <c r="B97" s="127"/>
      <c r="C97" s="18" t="s">
        <v>194</v>
      </c>
      <c r="D97" s="18" t="s">
        <v>195</v>
      </c>
      <c r="E97" s="18" t="s">
        <v>196</v>
      </c>
      <c r="F97" s="32"/>
      <c r="G97" s="33"/>
      <c r="H97" s="33"/>
      <c r="I97" s="34" t="s">
        <v>250</v>
      </c>
      <c r="J97" s="32" t="s">
        <v>250</v>
      </c>
      <c r="K97" s="49"/>
    </row>
    <row r="98" spans="2:11" ht="15" customHeight="1" x14ac:dyDescent="0.4">
      <c r="B98" s="127"/>
      <c r="C98" s="18" t="s">
        <v>346</v>
      </c>
      <c r="D98" s="18" t="s">
        <v>107</v>
      </c>
      <c r="E98" s="18" t="s">
        <v>108</v>
      </c>
      <c r="F98" s="32"/>
      <c r="G98" s="33"/>
      <c r="H98" s="33" t="s">
        <v>250</v>
      </c>
      <c r="I98" s="34"/>
      <c r="J98" s="32" t="s">
        <v>250</v>
      </c>
      <c r="K98" s="49"/>
    </row>
    <row r="99" spans="2:11" ht="15" customHeight="1" x14ac:dyDescent="0.4">
      <c r="B99" s="127"/>
      <c r="C99" s="18" t="s">
        <v>345</v>
      </c>
      <c r="D99" s="18" t="s">
        <v>299</v>
      </c>
      <c r="E99" s="18"/>
      <c r="F99" s="32"/>
      <c r="G99" s="33"/>
      <c r="H99" s="33"/>
      <c r="I99" s="34" t="s">
        <v>250</v>
      </c>
      <c r="J99" s="32" t="s">
        <v>250</v>
      </c>
      <c r="K99" s="49"/>
    </row>
    <row r="100" spans="2:11" ht="15" customHeight="1" x14ac:dyDescent="0.4">
      <c r="B100" s="127"/>
      <c r="C100" s="18" t="s">
        <v>293</v>
      </c>
      <c r="D100" s="18" t="s">
        <v>294</v>
      </c>
      <c r="E100" s="18" t="s">
        <v>295</v>
      </c>
      <c r="F100" s="32"/>
      <c r="G100" s="33"/>
      <c r="H100" s="33"/>
      <c r="I100" s="34" t="s">
        <v>250</v>
      </c>
      <c r="J100" s="32" t="s">
        <v>250</v>
      </c>
      <c r="K100" s="49"/>
    </row>
    <row r="101" spans="2:11" ht="15" customHeight="1" thickBot="1" x14ac:dyDescent="0.45">
      <c r="B101" s="128"/>
      <c r="C101" s="129" t="s">
        <v>249</v>
      </c>
      <c r="D101" s="129"/>
      <c r="E101" s="78">
        <f>COUNTIFS(C92:C100,"&lt;&gt;")</f>
        <v>9</v>
      </c>
      <c r="F101" s="79">
        <f t="shared" ref="F101:K101" si="9">COUNTIFS(F92:F100,"○")</f>
        <v>0</v>
      </c>
      <c r="G101" s="80">
        <f t="shared" si="9"/>
        <v>2</v>
      </c>
      <c r="H101" s="80">
        <f t="shared" si="9"/>
        <v>3</v>
      </c>
      <c r="I101" s="81">
        <f t="shared" si="9"/>
        <v>4</v>
      </c>
      <c r="J101" s="79">
        <f t="shared" si="9"/>
        <v>8</v>
      </c>
      <c r="K101" s="82">
        <f t="shared" si="9"/>
        <v>2</v>
      </c>
    </row>
    <row r="102" spans="2:11" ht="15" customHeight="1" thickTop="1" x14ac:dyDescent="0.4">
      <c r="B102" s="130" t="s">
        <v>8</v>
      </c>
      <c r="C102" s="19" t="s">
        <v>374</v>
      </c>
      <c r="D102" s="19" t="s">
        <v>180</v>
      </c>
      <c r="E102" s="19" t="s">
        <v>181</v>
      </c>
      <c r="F102" s="37"/>
      <c r="G102" s="38"/>
      <c r="H102" s="38" t="s">
        <v>250</v>
      </c>
      <c r="I102" s="39"/>
      <c r="J102" s="37"/>
      <c r="K102" s="51"/>
    </row>
    <row r="103" spans="2:11" ht="15" customHeight="1" x14ac:dyDescent="0.4">
      <c r="B103" s="131"/>
      <c r="C103" s="18" t="s">
        <v>311</v>
      </c>
      <c r="D103" s="18" t="s">
        <v>312</v>
      </c>
      <c r="E103" s="18" t="s">
        <v>313</v>
      </c>
      <c r="F103" s="32"/>
      <c r="G103" s="33"/>
      <c r="H103" s="33" t="s">
        <v>250</v>
      </c>
      <c r="I103" s="34"/>
      <c r="J103" s="32" t="s">
        <v>250</v>
      </c>
      <c r="K103" s="49"/>
    </row>
    <row r="104" spans="2:11" ht="15" customHeight="1" x14ac:dyDescent="0.4">
      <c r="B104" s="131"/>
      <c r="C104" s="18" t="s">
        <v>350</v>
      </c>
      <c r="D104" s="18" t="s">
        <v>162</v>
      </c>
      <c r="E104" s="18" t="s">
        <v>163</v>
      </c>
      <c r="F104" s="32"/>
      <c r="G104" s="33"/>
      <c r="H104" s="33" t="s">
        <v>250</v>
      </c>
      <c r="I104" s="34"/>
      <c r="J104" s="32" t="s">
        <v>250</v>
      </c>
      <c r="K104" s="49" t="s">
        <v>250</v>
      </c>
    </row>
    <row r="105" spans="2:11" ht="15" customHeight="1" x14ac:dyDescent="0.4">
      <c r="B105" s="131"/>
      <c r="C105" s="18" t="s">
        <v>328</v>
      </c>
      <c r="D105" s="18" t="s">
        <v>329</v>
      </c>
      <c r="E105" s="18"/>
      <c r="F105" s="32"/>
      <c r="G105" s="33"/>
      <c r="H105" s="33" t="s">
        <v>250</v>
      </c>
      <c r="I105" s="34"/>
      <c r="J105" s="32" t="s">
        <v>250</v>
      </c>
      <c r="K105" s="49"/>
    </row>
    <row r="106" spans="2:11" ht="15" customHeight="1" x14ac:dyDescent="0.4">
      <c r="B106" s="131"/>
      <c r="C106" s="18" t="s">
        <v>371</v>
      </c>
      <c r="D106" s="18" t="s">
        <v>372</v>
      </c>
      <c r="E106" s="18" t="s">
        <v>373</v>
      </c>
      <c r="F106" s="32"/>
      <c r="G106" s="33"/>
      <c r="H106" s="33" t="s">
        <v>250</v>
      </c>
      <c r="I106" s="34"/>
      <c r="J106" s="32" t="s">
        <v>250</v>
      </c>
      <c r="K106" s="49"/>
    </row>
    <row r="107" spans="2:11" ht="15" customHeight="1" x14ac:dyDescent="0.4">
      <c r="B107" s="131"/>
      <c r="C107" s="18" t="s">
        <v>227</v>
      </c>
      <c r="D107" s="18" t="s">
        <v>228</v>
      </c>
      <c r="E107" s="18"/>
      <c r="F107" s="32"/>
      <c r="G107" s="33"/>
      <c r="H107" s="33"/>
      <c r="I107" s="34" t="s">
        <v>250</v>
      </c>
      <c r="J107" s="32" t="s">
        <v>250</v>
      </c>
      <c r="K107" s="49"/>
    </row>
    <row r="108" spans="2:11" ht="15" customHeight="1" x14ac:dyDescent="0.4">
      <c r="B108" s="131"/>
      <c r="C108" s="18" t="s">
        <v>321</v>
      </c>
      <c r="D108" s="18" t="s">
        <v>289</v>
      </c>
      <c r="E108" s="18"/>
      <c r="F108" s="32"/>
      <c r="G108" s="33"/>
      <c r="H108" s="33"/>
      <c r="I108" s="34" t="s">
        <v>250</v>
      </c>
      <c r="J108" s="32" t="s">
        <v>250</v>
      </c>
      <c r="K108" s="49"/>
    </row>
    <row r="109" spans="2:11" ht="15" customHeight="1" thickBot="1" x14ac:dyDescent="0.45">
      <c r="B109" s="132"/>
      <c r="C109" s="133" t="s">
        <v>249</v>
      </c>
      <c r="D109" s="133"/>
      <c r="E109" s="58">
        <f>COUNTIFS(C102:C108,"&lt;&gt;")</f>
        <v>7</v>
      </c>
      <c r="F109" s="59">
        <f t="shared" ref="F109:K109" si="10">COUNTIFS(F102:F108,"○")</f>
        <v>0</v>
      </c>
      <c r="G109" s="60">
        <f t="shared" si="10"/>
        <v>0</v>
      </c>
      <c r="H109" s="60">
        <f t="shared" si="10"/>
        <v>5</v>
      </c>
      <c r="I109" s="61">
        <f t="shared" si="10"/>
        <v>2</v>
      </c>
      <c r="J109" s="59">
        <f t="shared" si="10"/>
        <v>6</v>
      </c>
      <c r="K109" s="62">
        <f t="shared" si="10"/>
        <v>1</v>
      </c>
    </row>
    <row r="110" spans="2:11" ht="15" customHeight="1" thickTop="1" x14ac:dyDescent="0.4">
      <c r="B110" s="134" t="s">
        <v>9</v>
      </c>
      <c r="C110" s="19" t="s">
        <v>73</v>
      </c>
      <c r="D110" s="19" t="s">
        <v>74</v>
      </c>
      <c r="E110" s="19" t="s">
        <v>75</v>
      </c>
      <c r="F110" s="37"/>
      <c r="G110" s="38" t="s">
        <v>250</v>
      </c>
      <c r="H110" s="38"/>
      <c r="I110" s="39"/>
      <c r="J110" s="37" t="s">
        <v>250</v>
      </c>
      <c r="K110" s="51"/>
    </row>
    <row r="111" spans="2:11" ht="15" customHeight="1" x14ac:dyDescent="0.4">
      <c r="B111" s="135"/>
      <c r="C111" s="18" t="s">
        <v>354</v>
      </c>
      <c r="D111" s="18" t="s">
        <v>77</v>
      </c>
      <c r="E111" s="18" t="s">
        <v>78</v>
      </c>
      <c r="F111" s="32"/>
      <c r="G111" s="33" t="s">
        <v>250</v>
      </c>
      <c r="H111" s="33"/>
      <c r="I111" s="34"/>
      <c r="J111" s="32" t="s">
        <v>250</v>
      </c>
      <c r="K111" s="49"/>
    </row>
    <row r="112" spans="2:11" ht="15" customHeight="1" x14ac:dyDescent="0.4">
      <c r="B112" s="135"/>
      <c r="C112" s="18" t="s">
        <v>353</v>
      </c>
      <c r="D112" s="18" t="s">
        <v>80</v>
      </c>
      <c r="E112" s="18" t="s">
        <v>81</v>
      </c>
      <c r="F112" s="32"/>
      <c r="G112" s="33" t="s">
        <v>250</v>
      </c>
      <c r="H112" s="33"/>
      <c r="I112" s="34"/>
      <c r="J112" s="32"/>
      <c r="K112" s="49"/>
    </row>
    <row r="113" spans="2:11" ht="15" customHeight="1" x14ac:dyDescent="0.4">
      <c r="B113" s="135"/>
      <c r="C113" s="18" t="s">
        <v>274</v>
      </c>
      <c r="D113" s="18" t="s">
        <v>83</v>
      </c>
      <c r="E113" s="18" t="s">
        <v>84</v>
      </c>
      <c r="F113" s="32"/>
      <c r="G113" s="33"/>
      <c r="H113" s="33" t="s">
        <v>250</v>
      </c>
      <c r="I113" s="34"/>
      <c r="J113" s="32" t="s">
        <v>250</v>
      </c>
      <c r="K113" s="49" t="s">
        <v>250</v>
      </c>
    </row>
    <row r="114" spans="2:11" ht="15" customHeight="1" x14ac:dyDescent="0.4">
      <c r="B114" s="135"/>
      <c r="C114" s="18" t="s">
        <v>220</v>
      </c>
      <c r="D114" s="18" t="s">
        <v>221</v>
      </c>
      <c r="E114" s="18" t="s">
        <v>222</v>
      </c>
      <c r="F114" s="32"/>
      <c r="G114" s="33"/>
      <c r="H114" s="33" t="s">
        <v>250</v>
      </c>
      <c r="I114" s="34"/>
      <c r="J114" s="32" t="s">
        <v>250</v>
      </c>
      <c r="K114" s="49"/>
    </row>
    <row r="115" spans="2:11" ht="15" customHeight="1" x14ac:dyDescent="0.4">
      <c r="B115" s="135"/>
      <c r="C115" s="18" t="s">
        <v>133</v>
      </c>
      <c r="D115" s="18" t="s">
        <v>134</v>
      </c>
      <c r="E115" s="18" t="s">
        <v>135</v>
      </c>
      <c r="F115" s="32"/>
      <c r="G115" s="33"/>
      <c r="H115" s="33" t="s">
        <v>250</v>
      </c>
      <c r="I115" s="34"/>
      <c r="J115" s="32" t="s">
        <v>250</v>
      </c>
      <c r="K115" s="49" t="s">
        <v>250</v>
      </c>
    </row>
    <row r="116" spans="2:11" ht="15" customHeight="1" x14ac:dyDescent="0.4">
      <c r="B116" s="135"/>
      <c r="C116" s="18" t="s">
        <v>349</v>
      </c>
      <c r="D116" s="18" t="s">
        <v>110</v>
      </c>
      <c r="E116" s="18" t="s">
        <v>111</v>
      </c>
      <c r="F116" s="32"/>
      <c r="G116" s="33"/>
      <c r="H116" s="33" t="s">
        <v>250</v>
      </c>
      <c r="I116" s="34"/>
      <c r="J116" s="32" t="s">
        <v>250</v>
      </c>
      <c r="K116" s="49" t="s">
        <v>250</v>
      </c>
    </row>
    <row r="117" spans="2:11" ht="15" customHeight="1" x14ac:dyDescent="0.4">
      <c r="B117" s="135"/>
      <c r="C117" s="18" t="s">
        <v>97</v>
      </c>
      <c r="D117" s="18" t="s">
        <v>98</v>
      </c>
      <c r="E117" s="18" t="s">
        <v>99</v>
      </c>
      <c r="F117" s="32"/>
      <c r="G117" s="33"/>
      <c r="H117" s="33" t="s">
        <v>250</v>
      </c>
      <c r="I117" s="34"/>
      <c r="J117" s="32" t="s">
        <v>250</v>
      </c>
      <c r="K117" s="49"/>
    </row>
    <row r="118" spans="2:11" ht="15" customHeight="1" thickBot="1" x14ac:dyDescent="0.45">
      <c r="B118" s="136"/>
      <c r="C118" s="137" t="s">
        <v>249</v>
      </c>
      <c r="D118" s="137"/>
      <c r="E118" s="63">
        <f>COUNTIFS(C110:C117,"&lt;&gt;")</f>
        <v>8</v>
      </c>
      <c r="F118" s="64">
        <f t="shared" ref="F118:K118" si="11">COUNTIFS(F110:F117,"○")</f>
        <v>0</v>
      </c>
      <c r="G118" s="65">
        <f t="shared" si="11"/>
        <v>3</v>
      </c>
      <c r="H118" s="65">
        <f t="shared" si="11"/>
        <v>5</v>
      </c>
      <c r="I118" s="66">
        <f t="shared" si="11"/>
        <v>0</v>
      </c>
      <c r="J118" s="64">
        <f t="shared" si="11"/>
        <v>7</v>
      </c>
      <c r="K118" s="67">
        <f t="shared" si="11"/>
        <v>3</v>
      </c>
    </row>
    <row r="119" spans="2:11" ht="15" customHeight="1" thickTop="1" x14ac:dyDescent="0.4">
      <c r="B119" s="138" t="s">
        <v>10</v>
      </c>
      <c r="C119" s="23" t="s">
        <v>125</v>
      </c>
      <c r="D119" s="23" t="s">
        <v>126</v>
      </c>
      <c r="E119" s="23" t="s">
        <v>127</v>
      </c>
      <c r="F119" s="40"/>
      <c r="G119" s="41"/>
      <c r="H119" s="41" t="s">
        <v>250</v>
      </c>
      <c r="I119" s="42"/>
      <c r="J119" s="40" t="s">
        <v>250</v>
      </c>
      <c r="K119" s="52"/>
    </row>
    <row r="120" spans="2:11" ht="15" customHeight="1" thickBot="1" x14ac:dyDescent="0.45">
      <c r="B120" s="138"/>
      <c r="C120" s="139" t="s">
        <v>249</v>
      </c>
      <c r="D120" s="139"/>
      <c r="E120" s="83">
        <f>COUNTIFS(C119,"&lt;&gt;")</f>
        <v>1</v>
      </c>
      <c r="F120" s="84">
        <f>COUNTIFS(F119,"○")</f>
        <v>0</v>
      </c>
      <c r="G120" s="85">
        <f t="shared" ref="G120:K120" si="12">COUNTIFS(G119,"○")</f>
        <v>0</v>
      </c>
      <c r="H120" s="85">
        <f t="shared" si="12"/>
        <v>1</v>
      </c>
      <c r="I120" s="86">
        <f t="shared" si="12"/>
        <v>0</v>
      </c>
      <c r="J120" s="84">
        <f t="shared" si="12"/>
        <v>1</v>
      </c>
      <c r="K120" s="87">
        <f t="shared" si="12"/>
        <v>0</v>
      </c>
    </row>
    <row r="121" spans="2:11" ht="15" customHeight="1" thickBot="1" x14ac:dyDescent="0.45">
      <c r="B121" s="140" t="s">
        <v>198</v>
      </c>
      <c r="C121" s="141"/>
      <c r="D121" s="141"/>
      <c r="E121" s="24">
        <f>SUMIFS(E4:E120,C4:C120,"小計")</f>
        <v>103</v>
      </c>
      <c r="F121" s="43">
        <f t="shared" ref="F121:K121" si="13">SUMIFS(F4:F120,$C$4:$C$120,"小計")</f>
        <v>3</v>
      </c>
      <c r="G121" s="44">
        <f t="shared" si="13"/>
        <v>29</v>
      </c>
      <c r="H121" s="44">
        <f t="shared" si="13"/>
        <v>36</v>
      </c>
      <c r="I121" s="45">
        <f t="shared" si="13"/>
        <v>35</v>
      </c>
      <c r="J121" s="43">
        <f t="shared" si="13"/>
        <v>97</v>
      </c>
      <c r="K121" s="53">
        <f t="shared" si="13"/>
        <v>35</v>
      </c>
    </row>
    <row r="122" spans="2:11" x14ac:dyDescent="0.4">
      <c r="C122" s="121" t="s">
        <v>199</v>
      </c>
      <c r="D122" s="121"/>
      <c r="E122" s="121"/>
    </row>
  </sheetData>
  <mergeCells count="37">
    <mergeCell ref="B32:B44"/>
    <mergeCell ref="C44:D44"/>
    <mergeCell ref="B1:I1"/>
    <mergeCell ref="B2:B3"/>
    <mergeCell ref="C2:C3"/>
    <mergeCell ref="D2:D3"/>
    <mergeCell ref="E2:E3"/>
    <mergeCell ref="F2:I2"/>
    <mergeCell ref="J2:K2"/>
    <mergeCell ref="B4:B10"/>
    <mergeCell ref="C10:D10"/>
    <mergeCell ref="B11:B31"/>
    <mergeCell ref="C31:D31"/>
    <mergeCell ref="B45:B54"/>
    <mergeCell ref="C54:D54"/>
    <mergeCell ref="B55:B57"/>
    <mergeCell ref="C57:D57"/>
    <mergeCell ref="B58:B60"/>
    <mergeCell ref="C60:D60"/>
    <mergeCell ref="B61:B69"/>
    <mergeCell ref="C69:D69"/>
    <mergeCell ref="B70:B78"/>
    <mergeCell ref="C78:D78"/>
    <mergeCell ref="B79:B85"/>
    <mergeCell ref="C85:D85"/>
    <mergeCell ref="C122:E122"/>
    <mergeCell ref="B86:B91"/>
    <mergeCell ref="C91:D91"/>
    <mergeCell ref="B92:B101"/>
    <mergeCell ref="C101:D101"/>
    <mergeCell ref="B102:B109"/>
    <mergeCell ref="C109:D109"/>
    <mergeCell ref="B110:B118"/>
    <mergeCell ref="C118:D118"/>
    <mergeCell ref="B119:B120"/>
    <mergeCell ref="C120:D120"/>
    <mergeCell ref="B121:D121"/>
  </mergeCells>
  <phoneticPr fontId="1"/>
  <pageMargins left="0.7" right="0.7" top="0.75" bottom="0.75" header="0.3" footer="0.3"/>
  <pageSetup paperSize="8"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FB54B-1E32-4304-84B4-C79DBFB3AAAD}">
  <sheetPr>
    <pageSetUpPr fitToPage="1"/>
  </sheetPr>
  <dimension ref="B1:F18"/>
  <sheetViews>
    <sheetView workbookViewId="0">
      <selection activeCell="I8" sqref="I8"/>
    </sheetView>
  </sheetViews>
  <sheetFormatPr defaultRowHeight="13.5" x14ac:dyDescent="0.4"/>
  <cols>
    <col min="1" max="1" width="9" style="15"/>
    <col min="2" max="2" width="20.625" style="15" customWidth="1"/>
    <col min="3" max="5" width="9" style="15"/>
    <col min="6" max="6" width="9" style="15" customWidth="1"/>
    <col min="7" max="16384" width="9" style="15"/>
  </cols>
  <sheetData>
    <row r="1" spans="2:6" ht="35.25" customHeight="1" thickBot="1" x14ac:dyDescent="0.45">
      <c r="B1" s="115" t="s">
        <v>375</v>
      </c>
      <c r="C1" s="115"/>
      <c r="D1" s="115"/>
      <c r="E1" s="115"/>
      <c r="F1" s="115"/>
    </row>
    <row r="2" spans="2:6" ht="18" customHeight="1" thickBot="1" x14ac:dyDescent="0.45">
      <c r="B2" s="57" t="s">
        <v>277</v>
      </c>
      <c r="C2" s="43" t="s">
        <v>246</v>
      </c>
      <c r="D2" s="44" t="s">
        <v>278</v>
      </c>
      <c r="E2" s="44" t="s">
        <v>248</v>
      </c>
      <c r="F2" s="53" t="s">
        <v>279</v>
      </c>
    </row>
    <row r="3" spans="2:6" ht="18" customHeight="1" x14ac:dyDescent="0.4">
      <c r="B3" s="100" t="s">
        <v>0</v>
      </c>
      <c r="C3" s="29">
        <f>'2020年11月30日現在 '!F10</f>
        <v>0</v>
      </c>
      <c r="D3" s="30">
        <f>'2020年11月30日現在 '!G10</f>
        <v>2</v>
      </c>
      <c r="E3" s="30">
        <f>'2020年11月30日現在 '!H10</f>
        <v>3</v>
      </c>
      <c r="F3" s="48">
        <f>'2020年11月30日現在 '!I10</f>
        <v>1</v>
      </c>
    </row>
    <row r="4" spans="2:6" ht="18" customHeight="1" x14ac:dyDescent="0.4">
      <c r="B4" s="56" t="s">
        <v>1</v>
      </c>
      <c r="C4" s="40">
        <f>'2020年11月30日現在 '!F30</f>
        <v>3</v>
      </c>
      <c r="D4" s="41">
        <f>'2020年11月30日現在 '!G30</f>
        <v>3</v>
      </c>
      <c r="E4" s="41">
        <f>'2020年11月30日現在 '!H30</f>
        <v>6</v>
      </c>
      <c r="F4" s="52">
        <f>'2020年11月30日現在 '!I30</f>
        <v>7</v>
      </c>
    </row>
    <row r="5" spans="2:6" ht="18" customHeight="1" x14ac:dyDescent="0.4">
      <c r="B5" s="54" t="s">
        <v>2</v>
      </c>
      <c r="C5" s="32">
        <f>'2020年11月30日現在 '!F43</f>
        <v>0</v>
      </c>
      <c r="D5" s="33">
        <f>'2020年11月30日現在 '!G43</f>
        <v>5</v>
      </c>
      <c r="E5" s="33">
        <f>'2020年11月30日現在 '!H43</f>
        <v>6</v>
      </c>
      <c r="F5" s="49">
        <f>'2020年11月30日現在 '!I43</f>
        <v>1</v>
      </c>
    </row>
    <row r="6" spans="2:6" ht="18" customHeight="1" x14ac:dyDescent="0.4">
      <c r="B6" s="54" t="s">
        <v>3</v>
      </c>
      <c r="C6" s="32">
        <f>'2020年11月30日現在 '!F51</f>
        <v>0</v>
      </c>
      <c r="D6" s="33">
        <f>'2020年11月30日現在 '!G51</f>
        <v>4</v>
      </c>
      <c r="E6" s="33">
        <f>'2020年11月30日現在 '!H51</f>
        <v>1</v>
      </c>
      <c r="F6" s="49">
        <f>'2020年11月30日現在 '!I51</f>
        <v>2</v>
      </c>
    </row>
    <row r="7" spans="2:6" ht="18" customHeight="1" x14ac:dyDescent="0.4">
      <c r="B7" s="55" t="s">
        <v>4</v>
      </c>
      <c r="C7" s="32">
        <f>'2020年11月30日現在 '!F54</f>
        <v>0</v>
      </c>
      <c r="D7" s="33">
        <f>'2020年11月30日現在 '!G54</f>
        <v>0</v>
      </c>
      <c r="E7" s="33">
        <f>'2020年11月30日現在 '!H54</f>
        <v>1</v>
      </c>
      <c r="F7" s="49">
        <f>'2020年11月30日現在 '!I54</f>
        <v>1</v>
      </c>
    </row>
    <row r="8" spans="2:6" ht="18" customHeight="1" x14ac:dyDescent="0.4">
      <c r="B8" s="55" t="s">
        <v>300</v>
      </c>
      <c r="C8" s="32">
        <f>'2020年11月30日現在 '!F57</f>
        <v>0</v>
      </c>
      <c r="D8" s="33">
        <f>'2020年11月30日現在 '!G57</f>
        <v>0</v>
      </c>
      <c r="E8" s="33">
        <f>'2020年11月30日現在 '!H57</f>
        <v>2</v>
      </c>
      <c r="F8" s="49">
        <f>'2020年11月30日現在 '!I57</f>
        <v>0</v>
      </c>
    </row>
    <row r="9" spans="2:6" ht="18" customHeight="1" x14ac:dyDescent="0.4">
      <c r="B9" s="55" t="s">
        <v>12</v>
      </c>
      <c r="C9" s="32">
        <f>'2020年11月30日現在 '!F65</f>
        <v>0</v>
      </c>
      <c r="D9" s="33">
        <f>'2020年11月30日現在 '!G65</f>
        <v>4</v>
      </c>
      <c r="E9" s="33">
        <f>'2020年11月30日現在 '!H65</f>
        <v>1</v>
      </c>
      <c r="F9" s="49">
        <f>'2020年11月30日現在 '!I65</f>
        <v>2</v>
      </c>
    </row>
    <row r="10" spans="2:6" ht="18" customHeight="1" x14ac:dyDescent="0.4">
      <c r="B10" s="54" t="s">
        <v>5</v>
      </c>
      <c r="C10" s="32">
        <f>'2020年11月30日現在 '!F74</f>
        <v>0</v>
      </c>
      <c r="D10" s="33">
        <f>'2020年11月30日現在 '!G74</f>
        <v>4</v>
      </c>
      <c r="E10" s="33">
        <f>'2020年11月30日現在 '!H74</f>
        <v>3</v>
      </c>
      <c r="F10" s="49">
        <f>'2020年11月30日現在 '!I74</f>
        <v>1</v>
      </c>
    </row>
    <row r="11" spans="2:6" ht="18" customHeight="1" x14ac:dyDescent="0.4">
      <c r="B11" s="54" t="s">
        <v>6</v>
      </c>
      <c r="C11" s="32">
        <f>'2020年11月30日現在 '!F81</f>
        <v>0</v>
      </c>
      <c r="D11" s="33">
        <f>'2020年11月30日現在 '!G81</f>
        <v>0</v>
      </c>
      <c r="E11" s="33">
        <f>'2020年11月30日現在 '!H81</f>
        <v>0</v>
      </c>
      <c r="F11" s="49">
        <f>'2020年11月30日現在 '!I81</f>
        <v>6</v>
      </c>
    </row>
    <row r="12" spans="2:6" ht="18" customHeight="1" x14ac:dyDescent="0.4">
      <c r="B12" s="54" t="s">
        <v>238</v>
      </c>
      <c r="C12" s="32">
        <f>'2020年11月30日現在 '!F87</f>
        <v>0</v>
      </c>
      <c r="D12" s="33">
        <f>'2020年11月30日現在 '!G87</f>
        <v>0</v>
      </c>
      <c r="E12" s="33">
        <f>'2020年11月30日現在 '!H87</f>
        <v>1</v>
      </c>
      <c r="F12" s="49">
        <f>'2020年11月30日現在 '!I87</f>
        <v>4</v>
      </c>
    </row>
    <row r="13" spans="2:6" ht="18" customHeight="1" x14ac:dyDescent="0.4">
      <c r="B13" s="54" t="s">
        <v>7</v>
      </c>
      <c r="C13" s="32">
        <f>'2020年11月30日現在 '!F96</f>
        <v>0</v>
      </c>
      <c r="D13" s="33">
        <f>'2020年11月30日現在 '!G96</f>
        <v>2</v>
      </c>
      <c r="E13" s="33">
        <f>'2020年11月30日現在 '!H96</f>
        <v>3</v>
      </c>
      <c r="F13" s="49">
        <f>'2020年11月30日現在 '!I96</f>
        <v>3</v>
      </c>
    </row>
    <row r="14" spans="2:6" ht="18" customHeight="1" x14ac:dyDescent="0.4">
      <c r="B14" s="54" t="s">
        <v>8</v>
      </c>
      <c r="C14" s="32">
        <f>'2020年11月30日現在 '!F104</f>
        <v>0</v>
      </c>
      <c r="D14" s="33">
        <f>'2020年11月30日現在 '!G104</f>
        <v>0</v>
      </c>
      <c r="E14" s="33">
        <f>'2020年11月30日現在 '!H104</f>
        <v>5</v>
      </c>
      <c r="F14" s="49">
        <f>'2020年11月30日現在 '!I104</f>
        <v>2</v>
      </c>
    </row>
    <row r="15" spans="2:6" ht="18" customHeight="1" x14ac:dyDescent="0.4">
      <c r="B15" s="54" t="s">
        <v>9</v>
      </c>
      <c r="C15" s="32">
        <f>'2020年11月30日現在 '!F113</f>
        <v>0</v>
      </c>
      <c r="D15" s="33">
        <f>'2020年11月30日現在 '!G113</f>
        <v>3</v>
      </c>
      <c r="E15" s="33">
        <f>'2020年11月30日現在 '!H113</f>
        <v>5</v>
      </c>
      <c r="F15" s="49">
        <f>'2020年11月30日現在 '!I113</f>
        <v>0</v>
      </c>
    </row>
    <row r="16" spans="2:6" ht="18" customHeight="1" thickBot="1" x14ac:dyDescent="0.45">
      <c r="B16" s="54" t="s">
        <v>10</v>
      </c>
      <c r="C16" s="35">
        <f>'2020年11月30日現在 '!F115</f>
        <v>0</v>
      </c>
      <c r="D16" s="36">
        <f>'2020年11月30日現在 '!G115</f>
        <v>0</v>
      </c>
      <c r="E16" s="36">
        <f>'2020年11月30日現在 '!H115</f>
        <v>1</v>
      </c>
      <c r="F16" s="50">
        <f>'2020年11月30日現在 '!I115</f>
        <v>0</v>
      </c>
    </row>
    <row r="17" spans="2:6" ht="18" customHeight="1" thickTop="1" x14ac:dyDescent="0.4">
      <c r="B17" s="116" t="s">
        <v>198</v>
      </c>
      <c r="C17" s="37">
        <f>SUM(C3:C16)</f>
        <v>3</v>
      </c>
      <c r="D17" s="38">
        <f>SUM(D3:D16)</f>
        <v>27</v>
      </c>
      <c r="E17" s="38">
        <f>SUM(E3:E16)</f>
        <v>38</v>
      </c>
      <c r="F17" s="51">
        <f>SUM(F3:F16)</f>
        <v>30</v>
      </c>
    </row>
    <row r="18" spans="2:6" ht="18" customHeight="1" thickBot="1" x14ac:dyDescent="0.45">
      <c r="B18" s="117"/>
      <c r="C18" s="118">
        <f>SUM(C17:F17)</f>
        <v>98</v>
      </c>
      <c r="D18" s="119"/>
      <c r="E18" s="119"/>
      <c r="F18" s="120"/>
    </row>
  </sheetData>
  <mergeCells count="3">
    <mergeCell ref="B1:F1"/>
    <mergeCell ref="B17:B18"/>
    <mergeCell ref="C18:F18"/>
  </mergeCells>
  <phoneticPr fontId="1"/>
  <pageMargins left="0.7" right="0.7" top="0.75" bottom="0.75" header="0.3" footer="0.3"/>
  <pageSetup paperSize="8" scale="6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1A1EF-CDB6-45C2-8D56-519332A49813}">
  <sheetPr>
    <pageSetUpPr fitToPage="1"/>
  </sheetPr>
  <dimension ref="B1:L117"/>
  <sheetViews>
    <sheetView zoomScale="80" zoomScaleNormal="80" workbookViewId="0">
      <pane ySplit="3" topLeftCell="A4" activePane="bottomLeft" state="frozen"/>
      <selection activeCell="I8" sqref="I8"/>
      <selection pane="bottomLeft" activeCell="C18" sqref="C18"/>
    </sheetView>
  </sheetViews>
  <sheetFormatPr defaultRowHeight="13.5" x14ac:dyDescent="0.4"/>
  <cols>
    <col min="1" max="1" width="2.625" style="15" customWidth="1"/>
    <col min="2" max="2" width="20.625" style="15" customWidth="1"/>
    <col min="3" max="3" width="43.625" style="15" customWidth="1"/>
    <col min="4" max="4" width="42.125" style="15" customWidth="1"/>
    <col min="5" max="5" width="18.875" style="15" customWidth="1"/>
    <col min="6" max="11" width="7.625" style="14" customWidth="1"/>
    <col min="12" max="16384" width="9" style="15"/>
  </cols>
  <sheetData>
    <row r="1" spans="2:11" ht="35.25" customHeight="1" thickBot="1" x14ac:dyDescent="0.45">
      <c r="B1" s="152" t="s">
        <v>378</v>
      </c>
      <c r="C1" s="152"/>
      <c r="D1" s="152"/>
      <c r="E1" s="152"/>
      <c r="F1" s="152"/>
      <c r="G1" s="152"/>
      <c r="H1" s="152"/>
      <c r="I1" s="152"/>
    </row>
    <row r="2" spans="2:11" x14ac:dyDescent="0.4">
      <c r="B2" s="153" t="s">
        <v>20</v>
      </c>
      <c r="C2" s="149" t="s">
        <v>13</v>
      </c>
      <c r="D2" s="149" t="s">
        <v>14</v>
      </c>
      <c r="E2" s="149" t="s">
        <v>24</v>
      </c>
      <c r="F2" s="149" t="s">
        <v>18</v>
      </c>
      <c r="G2" s="149"/>
      <c r="H2" s="149"/>
      <c r="I2" s="149"/>
      <c r="J2" s="149" t="s">
        <v>19</v>
      </c>
      <c r="K2" s="150"/>
    </row>
    <row r="3" spans="2:11" ht="14.25" thickBot="1" x14ac:dyDescent="0.45">
      <c r="B3" s="154"/>
      <c r="C3" s="155"/>
      <c r="D3" s="155"/>
      <c r="E3" s="155"/>
      <c r="F3" s="26">
        <v>3</v>
      </c>
      <c r="G3" s="27">
        <v>2</v>
      </c>
      <c r="H3" s="27">
        <v>1</v>
      </c>
      <c r="I3" s="28" t="s">
        <v>15</v>
      </c>
      <c r="J3" s="46" t="s">
        <v>16</v>
      </c>
      <c r="K3" s="47" t="s">
        <v>17</v>
      </c>
    </row>
    <row r="4" spans="2:11" ht="15" customHeight="1" x14ac:dyDescent="0.4">
      <c r="B4" s="151" t="s">
        <v>0</v>
      </c>
      <c r="C4" s="16" t="s">
        <v>281</v>
      </c>
      <c r="D4" s="17" t="s">
        <v>282</v>
      </c>
      <c r="E4" s="17" t="s">
        <v>304</v>
      </c>
      <c r="F4" s="29"/>
      <c r="G4" s="30" t="s">
        <v>250</v>
      </c>
      <c r="H4" s="30"/>
      <c r="I4" s="31"/>
      <c r="J4" s="29" t="s">
        <v>250</v>
      </c>
      <c r="K4" s="49"/>
    </row>
    <row r="5" spans="2:11" ht="15" customHeight="1" x14ac:dyDescent="0.4">
      <c r="B5" s="131"/>
      <c r="C5" s="18" t="s">
        <v>355</v>
      </c>
      <c r="D5" s="18" t="s">
        <v>174</v>
      </c>
      <c r="E5" s="18" t="s">
        <v>175</v>
      </c>
      <c r="F5" s="32"/>
      <c r="G5" s="33" t="s">
        <v>250</v>
      </c>
      <c r="H5" s="33"/>
      <c r="I5" s="34"/>
      <c r="J5" s="32" t="s">
        <v>250</v>
      </c>
      <c r="K5" s="49"/>
    </row>
    <row r="6" spans="2:11" ht="15" customHeight="1" x14ac:dyDescent="0.4">
      <c r="B6" s="131"/>
      <c r="C6" s="18" t="s">
        <v>232</v>
      </c>
      <c r="D6" s="18" t="s">
        <v>233</v>
      </c>
      <c r="E6" s="18" t="s">
        <v>234</v>
      </c>
      <c r="F6" s="32"/>
      <c r="G6" s="33"/>
      <c r="H6" s="33" t="s">
        <v>250</v>
      </c>
      <c r="I6" s="34"/>
      <c r="J6" s="32" t="s">
        <v>250</v>
      </c>
      <c r="K6" s="49" t="s">
        <v>250</v>
      </c>
    </row>
    <row r="7" spans="2:11" ht="15" customHeight="1" x14ac:dyDescent="0.4">
      <c r="B7" s="131"/>
      <c r="C7" s="18" t="s">
        <v>308</v>
      </c>
      <c r="D7" s="18" t="s">
        <v>309</v>
      </c>
      <c r="E7" s="18" t="s">
        <v>310</v>
      </c>
      <c r="F7" s="32"/>
      <c r="G7" s="33"/>
      <c r="H7" s="33" t="s">
        <v>250</v>
      </c>
      <c r="I7" s="34"/>
      <c r="J7" s="32" t="s">
        <v>250</v>
      </c>
      <c r="K7" s="49"/>
    </row>
    <row r="8" spans="2:11" ht="15" customHeight="1" x14ac:dyDescent="0.4">
      <c r="B8" s="131"/>
      <c r="C8" s="18" t="s">
        <v>259</v>
      </c>
      <c r="D8" s="18" t="s">
        <v>260</v>
      </c>
      <c r="E8" s="18" t="s">
        <v>261</v>
      </c>
      <c r="F8" s="32"/>
      <c r="G8" s="33"/>
      <c r="H8" s="33"/>
      <c r="I8" s="34" t="s">
        <v>250</v>
      </c>
      <c r="J8" s="32" t="s">
        <v>250</v>
      </c>
      <c r="K8" s="49"/>
    </row>
    <row r="9" spans="2:11" ht="15" customHeight="1" x14ac:dyDescent="0.4">
      <c r="B9" s="131"/>
      <c r="C9" s="18" t="s">
        <v>318</v>
      </c>
      <c r="D9" s="18" t="s">
        <v>287</v>
      </c>
      <c r="E9" s="18"/>
      <c r="F9" s="32"/>
      <c r="G9" s="33"/>
      <c r="H9" s="33" t="s">
        <v>250</v>
      </c>
      <c r="I9" s="34"/>
      <c r="J9" s="32" t="s">
        <v>250</v>
      </c>
      <c r="K9" s="49"/>
    </row>
    <row r="10" spans="2:11" ht="15" customHeight="1" thickBot="1" x14ac:dyDescent="0.45">
      <c r="B10" s="132"/>
      <c r="C10" s="133" t="s">
        <v>249</v>
      </c>
      <c r="D10" s="133"/>
      <c r="E10" s="58">
        <f>COUNTIFS(C4:C9,"&lt;&gt;")</f>
        <v>6</v>
      </c>
      <c r="F10" s="59">
        <f t="shared" ref="F10:K10" si="0">COUNTIFS(F4:F9,"○")</f>
        <v>0</v>
      </c>
      <c r="G10" s="60">
        <f t="shared" si="0"/>
        <v>2</v>
      </c>
      <c r="H10" s="60">
        <f t="shared" si="0"/>
        <v>3</v>
      </c>
      <c r="I10" s="61">
        <f t="shared" si="0"/>
        <v>1</v>
      </c>
      <c r="J10" s="59">
        <f t="shared" si="0"/>
        <v>6</v>
      </c>
      <c r="K10" s="62">
        <f t="shared" si="0"/>
        <v>1</v>
      </c>
    </row>
    <row r="11" spans="2:11" ht="30" customHeight="1" thickTop="1" x14ac:dyDescent="0.4">
      <c r="B11" s="134" t="s">
        <v>1</v>
      </c>
      <c r="C11" s="102" t="s">
        <v>377</v>
      </c>
      <c r="D11" s="19" t="s">
        <v>357</v>
      </c>
      <c r="E11" s="19"/>
      <c r="F11" s="37" t="s">
        <v>250</v>
      </c>
      <c r="G11" s="38"/>
      <c r="H11" s="38"/>
      <c r="I11" s="39"/>
      <c r="J11" s="37" t="s">
        <v>250</v>
      </c>
      <c r="K11" s="51" t="s">
        <v>250</v>
      </c>
    </row>
    <row r="12" spans="2:11" ht="15" customHeight="1" x14ac:dyDescent="0.4">
      <c r="B12" s="135"/>
      <c r="C12" s="18" t="s">
        <v>159</v>
      </c>
      <c r="D12" s="18" t="s">
        <v>160</v>
      </c>
      <c r="E12" s="18"/>
      <c r="F12" s="32" t="s">
        <v>250</v>
      </c>
      <c r="G12" s="33"/>
      <c r="H12" s="33"/>
      <c r="I12" s="34"/>
      <c r="J12" s="32" t="s">
        <v>250</v>
      </c>
      <c r="K12" s="49"/>
    </row>
    <row r="13" spans="2:11" ht="15" customHeight="1" x14ac:dyDescent="0.4">
      <c r="B13" s="135"/>
      <c r="C13" s="23" t="s">
        <v>64</v>
      </c>
      <c r="D13" s="23" t="s">
        <v>359</v>
      </c>
      <c r="E13" s="23" t="s">
        <v>66</v>
      </c>
      <c r="F13" s="40"/>
      <c r="G13" s="41" t="s">
        <v>250</v>
      </c>
      <c r="H13" s="41"/>
      <c r="I13" s="42"/>
      <c r="J13" s="40" t="s">
        <v>250</v>
      </c>
      <c r="K13" s="52" t="s">
        <v>250</v>
      </c>
    </row>
    <row r="14" spans="2:11" ht="15" customHeight="1" x14ac:dyDescent="0.4">
      <c r="B14" s="135"/>
      <c r="C14" s="18" t="s">
        <v>326</v>
      </c>
      <c r="D14" s="18" t="s">
        <v>327</v>
      </c>
      <c r="E14" s="18"/>
      <c r="F14" s="32"/>
      <c r="G14" s="33"/>
      <c r="H14" s="33" t="s">
        <v>250</v>
      </c>
      <c r="I14" s="34"/>
      <c r="J14" s="32" t="s">
        <v>250</v>
      </c>
      <c r="K14" s="49"/>
    </row>
    <row r="15" spans="2:11" ht="15" customHeight="1" x14ac:dyDescent="0.4">
      <c r="B15" s="135"/>
      <c r="C15" s="18" t="s">
        <v>70</v>
      </c>
      <c r="D15" s="18" t="s">
        <v>71</v>
      </c>
      <c r="E15" s="18" t="s">
        <v>72</v>
      </c>
      <c r="F15" s="32"/>
      <c r="G15" s="33"/>
      <c r="H15" s="33" t="s">
        <v>250</v>
      </c>
      <c r="I15" s="34"/>
      <c r="J15" s="32"/>
      <c r="K15" s="49"/>
    </row>
    <row r="16" spans="2:11" ht="15" customHeight="1" x14ac:dyDescent="0.4">
      <c r="B16" s="135"/>
      <c r="C16" s="18" t="s">
        <v>332</v>
      </c>
      <c r="D16" s="18" t="s">
        <v>333</v>
      </c>
      <c r="E16" s="18"/>
      <c r="F16" s="32"/>
      <c r="G16" s="33"/>
      <c r="H16" s="33"/>
      <c r="I16" s="34" t="s">
        <v>250</v>
      </c>
      <c r="J16" s="32" t="s">
        <v>250</v>
      </c>
      <c r="K16" s="49" t="s">
        <v>250</v>
      </c>
    </row>
    <row r="17" spans="2:12" ht="15" customHeight="1" x14ac:dyDescent="0.4">
      <c r="B17" s="135"/>
      <c r="C17" s="18" t="s">
        <v>334</v>
      </c>
      <c r="D17" s="18" t="s">
        <v>335</v>
      </c>
      <c r="E17" s="18"/>
      <c r="F17" s="32"/>
      <c r="G17" s="33"/>
      <c r="H17" s="33"/>
      <c r="I17" s="99" t="s">
        <v>250</v>
      </c>
      <c r="J17" s="32" t="s">
        <v>250</v>
      </c>
      <c r="K17" s="49" t="s">
        <v>250</v>
      </c>
    </row>
    <row r="18" spans="2:12" ht="15" customHeight="1" x14ac:dyDescent="0.4">
      <c r="B18" s="135"/>
      <c r="C18" s="18" t="s">
        <v>337</v>
      </c>
      <c r="D18" s="18" t="s">
        <v>338</v>
      </c>
      <c r="E18" s="18"/>
      <c r="F18" s="32"/>
      <c r="G18" s="33"/>
      <c r="H18" s="33"/>
      <c r="I18" s="99" t="s">
        <v>250</v>
      </c>
      <c r="J18" s="32" t="s">
        <v>250</v>
      </c>
      <c r="K18" s="49" t="s">
        <v>250</v>
      </c>
    </row>
    <row r="19" spans="2:12" ht="15" customHeight="1" x14ac:dyDescent="0.4">
      <c r="B19" s="135"/>
      <c r="C19" s="18" t="s">
        <v>276</v>
      </c>
      <c r="D19" s="18" t="s">
        <v>63</v>
      </c>
      <c r="E19" s="18"/>
      <c r="F19" s="32" t="s">
        <v>250</v>
      </c>
      <c r="G19" s="33"/>
      <c r="H19" s="33"/>
      <c r="I19" s="34"/>
      <c r="J19" s="32" t="s">
        <v>250</v>
      </c>
      <c r="K19" s="49" t="s">
        <v>250</v>
      </c>
    </row>
    <row r="20" spans="2:12" ht="30" customHeight="1" x14ac:dyDescent="0.4">
      <c r="B20" s="135"/>
      <c r="C20" s="25" t="s">
        <v>205</v>
      </c>
      <c r="D20" s="18" t="s">
        <v>356</v>
      </c>
      <c r="E20" s="18"/>
      <c r="F20" s="32"/>
      <c r="G20" s="33" t="s">
        <v>250</v>
      </c>
      <c r="H20" s="33"/>
      <c r="I20" s="34"/>
      <c r="J20" s="32" t="s">
        <v>250</v>
      </c>
      <c r="K20" s="49" t="s">
        <v>250</v>
      </c>
      <c r="L20" s="98"/>
    </row>
    <row r="21" spans="2:12" ht="15" customHeight="1" x14ac:dyDescent="0.4">
      <c r="B21" s="135"/>
      <c r="C21" s="23" t="s">
        <v>358</v>
      </c>
      <c r="D21" s="23" t="s">
        <v>40</v>
      </c>
      <c r="E21" s="23" t="s">
        <v>41</v>
      </c>
      <c r="F21" s="40"/>
      <c r="G21" s="41" t="s">
        <v>250</v>
      </c>
      <c r="H21" s="41"/>
      <c r="I21" s="101"/>
      <c r="J21" s="40" t="s">
        <v>250</v>
      </c>
      <c r="K21" s="52" t="s">
        <v>250</v>
      </c>
    </row>
    <row r="22" spans="2:12" ht="15" customHeight="1" x14ac:dyDescent="0.4">
      <c r="B22" s="135"/>
      <c r="C22" s="18" t="s">
        <v>266</v>
      </c>
      <c r="D22" s="18" t="s">
        <v>86</v>
      </c>
      <c r="E22" s="18" t="s">
        <v>87</v>
      </c>
      <c r="F22" s="32"/>
      <c r="G22" s="33"/>
      <c r="H22" s="33" t="s">
        <v>250</v>
      </c>
      <c r="I22" s="34"/>
      <c r="J22" s="32" t="s">
        <v>250</v>
      </c>
      <c r="K22" s="49"/>
    </row>
    <row r="23" spans="2:12" ht="15" customHeight="1" x14ac:dyDescent="0.4">
      <c r="B23" s="135"/>
      <c r="C23" s="18" t="s">
        <v>42</v>
      </c>
      <c r="D23" s="18" t="s">
        <v>43</v>
      </c>
      <c r="E23" s="18" t="s">
        <v>44</v>
      </c>
      <c r="F23" s="32"/>
      <c r="G23" s="33"/>
      <c r="H23" s="33"/>
      <c r="I23" s="99" t="s">
        <v>250</v>
      </c>
      <c r="J23" s="32" t="s">
        <v>250</v>
      </c>
      <c r="K23" s="49" t="s">
        <v>250</v>
      </c>
    </row>
    <row r="24" spans="2:12" ht="15" customHeight="1" x14ac:dyDescent="0.4">
      <c r="B24" s="135"/>
      <c r="C24" s="18" t="s">
        <v>330</v>
      </c>
      <c r="D24" s="18" t="s">
        <v>331</v>
      </c>
      <c r="E24" s="18"/>
      <c r="F24" s="32"/>
      <c r="G24" s="33"/>
      <c r="H24" s="33"/>
      <c r="I24" s="99" t="s">
        <v>250</v>
      </c>
      <c r="J24" s="32" t="s">
        <v>250</v>
      </c>
      <c r="K24" s="49" t="s">
        <v>250</v>
      </c>
    </row>
    <row r="25" spans="2:12" ht="30" customHeight="1" x14ac:dyDescent="0.4">
      <c r="B25" s="135"/>
      <c r="C25" s="25" t="s">
        <v>267</v>
      </c>
      <c r="D25" s="18" t="s">
        <v>89</v>
      </c>
      <c r="E25" s="18" t="s">
        <v>90</v>
      </c>
      <c r="F25" s="32"/>
      <c r="G25" s="33"/>
      <c r="H25" s="33" t="s">
        <v>250</v>
      </c>
      <c r="I25" s="34"/>
      <c r="J25" s="32" t="s">
        <v>250</v>
      </c>
      <c r="K25" s="49"/>
    </row>
    <row r="26" spans="2:12" ht="15" customHeight="1" x14ac:dyDescent="0.4">
      <c r="B26" s="135"/>
      <c r="C26" s="25" t="s">
        <v>141</v>
      </c>
      <c r="D26" s="18" t="s">
        <v>121</v>
      </c>
      <c r="E26" s="18" t="s">
        <v>122</v>
      </c>
      <c r="F26" s="32"/>
      <c r="G26" s="33"/>
      <c r="H26" s="33" t="s">
        <v>250</v>
      </c>
      <c r="I26" s="34"/>
      <c r="J26" s="32" t="s">
        <v>250</v>
      </c>
      <c r="K26" s="49"/>
    </row>
    <row r="27" spans="2:12" ht="15" customHeight="1" x14ac:dyDescent="0.4">
      <c r="B27" s="135"/>
      <c r="C27" s="25" t="s">
        <v>142</v>
      </c>
      <c r="D27" s="18" t="s">
        <v>123</v>
      </c>
      <c r="E27" s="18" t="s">
        <v>124</v>
      </c>
      <c r="F27" s="32"/>
      <c r="G27" s="33"/>
      <c r="H27" s="33" t="s">
        <v>250</v>
      </c>
      <c r="I27" s="34"/>
      <c r="J27" s="32" t="s">
        <v>250</v>
      </c>
      <c r="K27" s="49"/>
    </row>
    <row r="28" spans="2:12" ht="15" customHeight="1" x14ac:dyDescent="0.4">
      <c r="B28" s="135"/>
      <c r="C28" s="18" t="s">
        <v>291</v>
      </c>
      <c r="D28" s="18" t="s">
        <v>292</v>
      </c>
      <c r="E28" s="18"/>
      <c r="F28" s="32"/>
      <c r="G28" s="33"/>
      <c r="H28" s="33"/>
      <c r="I28" s="34" t="s">
        <v>250</v>
      </c>
      <c r="J28" s="32" t="s">
        <v>250</v>
      </c>
      <c r="K28" s="49"/>
    </row>
    <row r="29" spans="2:12" ht="15" customHeight="1" x14ac:dyDescent="0.4">
      <c r="B29" s="135"/>
      <c r="C29" s="18" t="s">
        <v>339</v>
      </c>
      <c r="D29" s="18" t="s">
        <v>290</v>
      </c>
      <c r="E29" s="18" t="s">
        <v>376</v>
      </c>
      <c r="F29" s="32"/>
      <c r="G29" s="33"/>
      <c r="H29" s="33"/>
      <c r="I29" s="34" t="s">
        <v>250</v>
      </c>
      <c r="J29" s="32" t="s">
        <v>250</v>
      </c>
      <c r="K29" s="49" t="s">
        <v>250</v>
      </c>
    </row>
    <row r="30" spans="2:12" ht="15" customHeight="1" thickBot="1" x14ac:dyDescent="0.45">
      <c r="B30" s="136"/>
      <c r="C30" s="137" t="s">
        <v>249</v>
      </c>
      <c r="D30" s="137"/>
      <c r="E30" s="63">
        <f>COUNTIFS(C11:C29,"&lt;&gt;")</f>
        <v>19</v>
      </c>
      <c r="F30" s="64">
        <f t="shared" ref="F30:K30" si="1">COUNTIFS(F11:F29,"○")</f>
        <v>3</v>
      </c>
      <c r="G30" s="65">
        <f t="shared" si="1"/>
        <v>3</v>
      </c>
      <c r="H30" s="65">
        <f t="shared" si="1"/>
        <v>6</v>
      </c>
      <c r="I30" s="66">
        <f t="shared" si="1"/>
        <v>7</v>
      </c>
      <c r="J30" s="64">
        <f t="shared" si="1"/>
        <v>18</v>
      </c>
      <c r="K30" s="67">
        <f t="shared" si="1"/>
        <v>11</v>
      </c>
    </row>
    <row r="31" spans="2:12" ht="15" customHeight="1" thickTop="1" x14ac:dyDescent="0.4">
      <c r="B31" s="142" t="s">
        <v>2</v>
      </c>
      <c r="C31" s="19" t="s">
        <v>275</v>
      </c>
      <c r="D31" s="19" t="s">
        <v>139</v>
      </c>
      <c r="E31" s="19" t="s">
        <v>143</v>
      </c>
      <c r="F31" s="37"/>
      <c r="G31" s="38" t="s">
        <v>250</v>
      </c>
      <c r="H31" s="38"/>
      <c r="I31" s="39"/>
      <c r="J31" s="37" t="s">
        <v>250</v>
      </c>
      <c r="K31" s="51"/>
    </row>
    <row r="32" spans="2:12" ht="15" customHeight="1" x14ac:dyDescent="0.4">
      <c r="B32" s="138"/>
      <c r="C32" s="18" t="s">
        <v>144</v>
      </c>
      <c r="D32" s="18" t="s">
        <v>145</v>
      </c>
      <c r="E32" s="18" t="s">
        <v>146</v>
      </c>
      <c r="F32" s="32"/>
      <c r="G32" s="33" t="s">
        <v>250</v>
      </c>
      <c r="H32" s="33"/>
      <c r="I32" s="34"/>
      <c r="J32" s="32" t="s">
        <v>250</v>
      </c>
      <c r="K32" s="49" t="s">
        <v>250</v>
      </c>
    </row>
    <row r="33" spans="2:11" ht="15" customHeight="1" x14ac:dyDescent="0.4">
      <c r="B33" s="138"/>
      <c r="C33" s="18" t="s">
        <v>26</v>
      </c>
      <c r="D33" s="18" t="s">
        <v>360</v>
      </c>
      <c r="E33" s="18" t="s">
        <v>27</v>
      </c>
      <c r="F33" s="32"/>
      <c r="G33" s="33"/>
      <c r="H33" s="33" t="s">
        <v>250</v>
      </c>
      <c r="I33" s="34"/>
      <c r="J33" s="32" t="s">
        <v>250</v>
      </c>
      <c r="K33" s="49"/>
    </row>
    <row r="34" spans="2:11" ht="15" customHeight="1" x14ac:dyDescent="0.4">
      <c r="B34" s="138"/>
      <c r="C34" s="18" t="s">
        <v>147</v>
      </c>
      <c r="D34" s="18" t="s">
        <v>148</v>
      </c>
      <c r="E34" s="18" t="s">
        <v>149</v>
      </c>
      <c r="F34" s="32"/>
      <c r="G34" s="33"/>
      <c r="H34" s="33" t="s">
        <v>250</v>
      </c>
      <c r="I34" s="34"/>
      <c r="J34" s="32"/>
      <c r="K34" s="49"/>
    </row>
    <row r="35" spans="2:11" ht="15" customHeight="1" x14ac:dyDescent="0.4">
      <c r="B35" s="138"/>
      <c r="C35" s="18" t="s">
        <v>191</v>
      </c>
      <c r="D35" s="18" t="s">
        <v>192</v>
      </c>
      <c r="E35" s="18" t="s">
        <v>193</v>
      </c>
      <c r="F35" s="32"/>
      <c r="G35" s="33" t="s">
        <v>250</v>
      </c>
      <c r="H35" s="33"/>
      <c r="I35" s="34"/>
      <c r="J35" s="32" t="s">
        <v>250</v>
      </c>
      <c r="K35" s="49"/>
    </row>
    <row r="36" spans="2:11" ht="15" customHeight="1" x14ac:dyDescent="0.4">
      <c r="B36" s="138"/>
      <c r="C36" s="18" t="s">
        <v>207</v>
      </c>
      <c r="D36" s="18" t="s">
        <v>315</v>
      </c>
      <c r="E36" s="18" t="s">
        <v>209</v>
      </c>
      <c r="F36" s="32"/>
      <c r="G36" s="33" t="s">
        <v>250</v>
      </c>
      <c r="H36" s="33"/>
      <c r="I36" s="34"/>
      <c r="J36" s="32" t="s">
        <v>250</v>
      </c>
      <c r="K36" s="49"/>
    </row>
    <row r="37" spans="2:11" ht="15" customHeight="1" x14ac:dyDescent="0.4">
      <c r="B37" s="138"/>
      <c r="C37" s="18" t="s">
        <v>150</v>
      </c>
      <c r="D37" s="18" t="s">
        <v>151</v>
      </c>
      <c r="E37" s="18" t="s">
        <v>152</v>
      </c>
      <c r="F37" s="32"/>
      <c r="G37" s="33" t="s">
        <v>250</v>
      </c>
      <c r="H37" s="33"/>
      <c r="I37" s="34"/>
      <c r="J37" s="32" t="s">
        <v>250</v>
      </c>
      <c r="K37" s="49" t="s">
        <v>250</v>
      </c>
    </row>
    <row r="38" spans="2:11" ht="15" customHeight="1" x14ac:dyDescent="0.4">
      <c r="B38" s="138"/>
      <c r="C38" s="18" t="s">
        <v>319</v>
      </c>
      <c r="D38" s="18" t="s">
        <v>113</v>
      </c>
      <c r="E38" s="18" t="s">
        <v>114</v>
      </c>
      <c r="F38" s="32"/>
      <c r="G38" s="33"/>
      <c r="H38" s="33" t="s">
        <v>250</v>
      </c>
      <c r="I38" s="34"/>
      <c r="J38" s="32" t="s">
        <v>250</v>
      </c>
      <c r="K38" s="49"/>
    </row>
    <row r="39" spans="2:11" ht="15" customHeight="1" x14ac:dyDescent="0.4">
      <c r="B39" s="138"/>
      <c r="C39" s="18" t="s">
        <v>314</v>
      </c>
      <c r="D39" s="18" t="s">
        <v>316</v>
      </c>
      <c r="E39" s="18" t="s">
        <v>317</v>
      </c>
      <c r="F39" s="32"/>
      <c r="G39" s="33"/>
      <c r="H39" s="33" t="s">
        <v>250</v>
      </c>
      <c r="I39" s="34"/>
      <c r="J39" s="32" t="s">
        <v>250</v>
      </c>
      <c r="K39" s="49"/>
    </row>
    <row r="40" spans="2:11" ht="15" customHeight="1" x14ac:dyDescent="0.4">
      <c r="B40" s="138"/>
      <c r="C40" s="18" t="s">
        <v>48</v>
      </c>
      <c r="D40" s="18" t="s">
        <v>49</v>
      </c>
      <c r="E40" s="18" t="s">
        <v>50</v>
      </c>
      <c r="F40" s="32"/>
      <c r="G40" s="33"/>
      <c r="H40" s="33" t="s">
        <v>250</v>
      </c>
      <c r="I40" s="34"/>
      <c r="J40" s="32" t="s">
        <v>250</v>
      </c>
      <c r="K40" s="49" t="s">
        <v>250</v>
      </c>
    </row>
    <row r="41" spans="2:11" ht="15" customHeight="1" x14ac:dyDescent="0.4">
      <c r="B41" s="138"/>
      <c r="C41" s="18" t="s">
        <v>348</v>
      </c>
      <c r="D41" s="18" t="s">
        <v>154</v>
      </c>
      <c r="E41" s="18" t="s">
        <v>155</v>
      </c>
      <c r="F41" s="32"/>
      <c r="G41" s="33"/>
      <c r="H41" s="33" t="s">
        <v>250</v>
      </c>
      <c r="I41" s="34"/>
      <c r="J41" s="32" t="s">
        <v>250</v>
      </c>
      <c r="K41" s="49"/>
    </row>
    <row r="42" spans="2:11" ht="15" customHeight="1" x14ac:dyDescent="0.4">
      <c r="B42" s="138"/>
      <c r="C42" s="18" t="s">
        <v>254</v>
      </c>
      <c r="D42" s="18" t="s">
        <v>255</v>
      </c>
      <c r="E42" s="18"/>
      <c r="F42" s="32"/>
      <c r="G42" s="33"/>
      <c r="H42" s="33"/>
      <c r="I42" s="34" t="s">
        <v>250</v>
      </c>
      <c r="J42" s="32" t="s">
        <v>250</v>
      </c>
      <c r="K42" s="49"/>
    </row>
    <row r="43" spans="2:11" ht="15" customHeight="1" thickBot="1" x14ac:dyDescent="0.45">
      <c r="B43" s="143"/>
      <c r="C43" s="144" t="s">
        <v>249</v>
      </c>
      <c r="D43" s="144"/>
      <c r="E43" s="68">
        <f>COUNTIFS(C31:C42,"&lt;&gt;")</f>
        <v>12</v>
      </c>
      <c r="F43" s="69">
        <f t="shared" ref="F43:K43" si="2">COUNTIFS(F31:F42,"○")</f>
        <v>0</v>
      </c>
      <c r="G43" s="70">
        <f t="shared" si="2"/>
        <v>5</v>
      </c>
      <c r="H43" s="70">
        <f t="shared" si="2"/>
        <v>6</v>
      </c>
      <c r="I43" s="71">
        <f t="shared" si="2"/>
        <v>1</v>
      </c>
      <c r="J43" s="69">
        <f t="shared" si="2"/>
        <v>11</v>
      </c>
      <c r="K43" s="72">
        <f t="shared" si="2"/>
        <v>3</v>
      </c>
    </row>
    <row r="44" spans="2:11" ht="15" customHeight="1" thickTop="1" x14ac:dyDescent="0.4">
      <c r="B44" s="122" t="s">
        <v>3</v>
      </c>
      <c r="C44" s="21" t="s">
        <v>128</v>
      </c>
      <c r="D44" s="21" t="s">
        <v>361</v>
      </c>
      <c r="E44" s="19" t="s">
        <v>362</v>
      </c>
      <c r="F44" s="37"/>
      <c r="G44" s="38" t="s">
        <v>250</v>
      </c>
      <c r="H44" s="38"/>
      <c r="I44" s="39"/>
      <c r="J44" s="37" t="s">
        <v>250</v>
      </c>
      <c r="K44" s="51" t="s">
        <v>250</v>
      </c>
    </row>
    <row r="45" spans="2:11" ht="15" customHeight="1" x14ac:dyDescent="0.4">
      <c r="B45" s="123"/>
      <c r="C45" s="18" t="s">
        <v>130</v>
      </c>
      <c r="D45" s="18" t="s">
        <v>131</v>
      </c>
      <c r="E45" s="18" t="s">
        <v>132</v>
      </c>
      <c r="F45" s="32"/>
      <c r="G45" s="33" t="s">
        <v>250</v>
      </c>
      <c r="H45" s="33"/>
      <c r="I45" s="34"/>
      <c r="J45" s="32" t="s">
        <v>250</v>
      </c>
      <c r="K45" s="49" t="s">
        <v>250</v>
      </c>
    </row>
    <row r="46" spans="2:11" ht="15" customHeight="1" x14ac:dyDescent="0.4">
      <c r="B46" s="123"/>
      <c r="C46" s="18" t="s">
        <v>301</v>
      </c>
      <c r="D46" s="18" t="s">
        <v>302</v>
      </c>
      <c r="E46" s="18" t="s">
        <v>303</v>
      </c>
      <c r="F46" s="32"/>
      <c r="G46" s="33" t="s">
        <v>250</v>
      </c>
      <c r="H46" s="33"/>
      <c r="I46" s="34"/>
      <c r="J46" s="32" t="s">
        <v>250</v>
      </c>
      <c r="K46" s="49" t="s">
        <v>250</v>
      </c>
    </row>
    <row r="47" spans="2:11" ht="15" customHeight="1" x14ac:dyDescent="0.4">
      <c r="B47" s="123"/>
      <c r="C47" s="18" t="s">
        <v>182</v>
      </c>
      <c r="D47" s="18" t="s">
        <v>183</v>
      </c>
      <c r="E47" s="18" t="s">
        <v>184</v>
      </c>
      <c r="F47" s="32"/>
      <c r="G47" s="33" t="s">
        <v>250</v>
      </c>
      <c r="H47" s="33"/>
      <c r="I47" s="34"/>
      <c r="J47" s="32" t="s">
        <v>250</v>
      </c>
      <c r="K47" s="49" t="s">
        <v>250</v>
      </c>
    </row>
    <row r="48" spans="2:11" ht="15" customHeight="1" x14ac:dyDescent="0.4">
      <c r="B48" s="123"/>
      <c r="C48" s="18" t="s">
        <v>323</v>
      </c>
      <c r="D48" s="18" t="s">
        <v>324</v>
      </c>
      <c r="E48" s="18" t="s">
        <v>325</v>
      </c>
      <c r="F48" s="32"/>
      <c r="G48" s="33"/>
      <c r="H48" s="33" t="s">
        <v>250</v>
      </c>
      <c r="I48" s="34"/>
      <c r="J48" s="32" t="s">
        <v>250</v>
      </c>
      <c r="K48" s="49"/>
    </row>
    <row r="49" spans="2:11" ht="15" customHeight="1" x14ac:dyDescent="0.4">
      <c r="B49" s="123"/>
      <c r="C49" s="18" t="s">
        <v>225</v>
      </c>
      <c r="D49" s="18" t="s">
        <v>226</v>
      </c>
      <c r="E49" s="18"/>
      <c r="F49" s="32"/>
      <c r="G49" s="33"/>
      <c r="H49" s="33"/>
      <c r="I49" s="34" t="s">
        <v>250</v>
      </c>
      <c r="J49" s="32" t="s">
        <v>250</v>
      </c>
      <c r="K49" s="49"/>
    </row>
    <row r="50" spans="2:11" ht="15" customHeight="1" x14ac:dyDescent="0.4">
      <c r="B50" s="123"/>
      <c r="C50" s="18" t="s">
        <v>264</v>
      </c>
      <c r="D50" s="18" t="s">
        <v>265</v>
      </c>
      <c r="E50" s="18"/>
      <c r="F50" s="32"/>
      <c r="G50" s="33"/>
      <c r="H50" s="33"/>
      <c r="I50" s="34" t="s">
        <v>250</v>
      </c>
      <c r="J50" s="32" t="s">
        <v>250</v>
      </c>
      <c r="K50" s="49"/>
    </row>
    <row r="51" spans="2:11" ht="15" customHeight="1" thickBot="1" x14ac:dyDescent="0.45">
      <c r="B51" s="124"/>
      <c r="C51" s="125" t="s">
        <v>249</v>
      </c>
      <c r="D51" s="125"/>
      <c r="E51" s="73">
        <f>COUNTIFS(C44:C50,"&lt;&gt;")</f>
        <v>7</v>
      </c>
      <c r="F51" s="74">
        <f t="shared" ref="F51:K51" si="3">COUNTIFS(F44:F50,"○")</f>
        <v>0</v>
      </c>
      <c r="G51" s="75">
        <f t="shared" si="3"/>
        <v>4</v>
      </c>
      <c r="H51" s="75">
        <f t="shared" si="3"/>
        <v>1</v>
      </c>
      <c r="I51" s="76">
        <f t="shared" si="3"/>
        <v>2</v>
      </c>
      <c r="J51" s="74">
        <f t="shared" si="3"/>
        <v>7</v>
      </c>
      <c r="K51" s="77">
        <f t="shared" si="3"/>
        <v>4</v>
      </c>
    </row>
    <row r="52" spans="2:11" ht="15" customHeight="1" thickTop="1" x14ac:dyDescent="0.4">
      <c r="B52" s="126" t="s">
        <v>4</v>
      </c>
      <c r="C52" s="19" t="s">
        <v>351</v>
      </c>
      <c r="D52" s="19" t="s">
        <v>186</v>
      </c>
      <c r="E52" s="19" t="s">
        <v>187</v>
      </c>
      <c r="F52" s="37"/>
      <c r="G52" s="38"/>
      <c r="H52" s="38" t="s">
        <v>250</v>
      </c>
      <c r="I52" s="39"/>
      <c r="J52" s="37" t="s">
        <v>250</v>
      </c>
      <c r="K52" s="51" t="s">
        <v>250</v>
      </c>
    </row>
    <row r="53" spans="2:11" ht="15" customHeight="1" x14ac:dyDescent="0.4">
      <c r="B53" s="127"/>
      <c r="C53" s="18" t="s">
        <v>296</v>
      </c>
      <c r="D53" s="15" t="s">
        <v>297</v>
      </c>
      <c r="E53" s="92"/>
      <c r="F53" s="93"/>
      <c r="G53" s="94"/>
      <c r="H53" s="94"/>
      <c r="I53" s="34" t="s">
        <v>250</v>
      </c>
      <c r="J53" s="40" t="s">
        <v>250</v>
      </c>
      <c r="K53" s="95"/>
    </row>
    <row r="54" spans="2:11" ht="15" customHeight="1" thickBot="1" x14ac:dyDescent="0.45">
      <c r="B54" s="128"/>
      <c r="C54" s="129" t="s">
        <v>249</v>
      </c>
      <c r="D54" s="129"/>
      <c r="E54" s="78">
        <f>COUNTIFS(C52:C53,"&lt;&gt;")</f>
        <v>2</v>
      </c>
      <c r="F54" s="79">
        <f>COUNTIFS(F52:F53,"○")</f>
        <v>0</v>
      </c>
      <c r="G54" s="80">
        <f>COUNTIFS(C52:G53,"○")</f>
        <v>0</v>
      </c>
      <c r="H54" s="80">
        <f>COUNTIFS(H52:H53,"○")</f>
        <v>1</v>
      </c>
      <c r="I54" s="81">
        <f>COUNTIFS(I52:I53,"○")</f>
        <v>1</v>
      </c>
      <c r="J54" s="79">
        <f>COUNTIFS(J52:J53,"○")</f>
        <v>2</v>
      </c>
      <c r="K54" s="82">
        <f>COUNTIFS(K52:K53,"○")</f>
        <v>1</v>
      </c>
    </row>
    <row r="55" spans="2:11" ht="15" customHeight="1" thickTop="1" x14ac:dyDescent="0.4">
      <c r="B55" s="145" t="s">
        <v>283</v>
      </c>
      <c r="C55" s="19" t="s">
        <v>284</v>
      </c>
      <c r="D55" s="19" t="s">
        <v>285</v>
      </c>
      <c r="E55" s="19" t="s">
        <v>286</v>
      </c>
      <c r="F55" s="37"/>
      <c r="G55" s="38"/>
      <c r="H55" s="38" t="s">
        <v>250</v>
      </c>
      <c r="I55" s="39"/>
      <c r="J55" s="37" t="s">
        <v>250</v>
      </c>
      <c r="K55" s="51"/>
    </row>
    <row r="56" spans="2:11" ht="15" customHeight="1" x14ac:dyDescent="0.4">
      <c r="B56" s="146"/>
      <c r="C56" s="18" t="s">
        <v>320</v>
      </c>
      <c r="D56" s="15" t="s">
        <v>288</v>
      </c>
      <c r="E56" s="92"/>
      <c r="F56" s="93"/>
      <c r="G56" s="94"/>
      <c r="H56" s="41" t="s">
        <v>250</v>
      </c>
      <c r="I56" s="42"/>
      <c r="J56" s="40" t="s">
        <v>250</v>
      </c>
      <c r="K56" s="95"/>
    </row>
    <row r="57" spans="2:11" ht="15" customHeight="1" thickBot="1" x14ac:dyDescent="0.45">
      <c r="B57" s="147"/>
      <c r="C57" s="148" t="s">
        <v>249</v>
      </c>
      <c r="D57" s="148"/>
      <c r="E57" s="88">
        <f>COUNTIFS(C55:C56,"&lt;&gt;")</f>
        <v>2</v>
      </c>
      <c r="F57" s="96">
        <f t="shared" ref="F57:K57" si="4">COUNTIFS(F55:F56,"○")</f>
        <v>0</v>
      </c>
      <c r="G57" s="89">
        <f t="shared" si="4"/>
        <v>0</v>
      </c>
      <c r="H57" s="97">
        <f t="shared" si="4"/>
        <v>2</v>
      </c>
      <c r="I57" s="90">
        <f t="shared" si="4"/>
        <v>0</v>
      </c>
      <c r="J57" s="96">
        <f t="shared" si="4"/>
        <v>2</v>
      </c>
      <c r="K57" s="91">
        <f t="shared" si="4"/>
        <v>0</v>
      </c>
    </row>
    <row r="58" spans="2:11" ht="15" customHeight="1" thickTop="1" x14ac:dyDescent="0.4">
      <c r="B58" s="130" t="s">
        <v>12</v>
      </c>
      <c r="C58" s="19" t="s">
        <v>56</v>
      </c>
      <c r="D58" s="19" t="s">
        <v>57</v>
      </c>
      <c r="E58" s="19" t="s">
        <v>58</v>
      </c>
      <c r="F58" s="37"/>
      <c r="G58" s="38" t="s">
        <v>250</v>
      </c>
      <c r="H58" s="38"/>
      <c r="I58" s="39"/>
      <c r="J58" s="37" t="s">
        <v>250</v>
      </c>
      <c r="K58" s="51" t="s">
        <v>250</v>
      </c>
    </row>
    <row r="59" spans="2:11" ht="15" customHeight="1" x14ac:dyDescent="0.4">
      <c r="B59" s="131"/>
      <c r="C59" s="23" t="s">
        <v>363</v>
      </c>
      <c r="D59" s="23" t="s">
        <v>52</v>
      </c>
      <c r="E59" s="23" t="s">
        <v>54</v>
      </c>
      <c r="F59" s="40"/>
      <c r="G59" s="41" t="s">
        <v>250</v>
      </c>
      <c r="H59" s="41"/>
      <c r="I59" s="42"/>
      <c r="J59" s="40" t="s">
        <v>250</v>
      </c>
      <c r="K59" s="52"/>
    </row>
    <row r="60" spans="2:11" ht="15" customHeight="1" x14ac:dyDescent="0.4">
      <c r="B60" s="131"/>
      <c r="C60" s="18" t="s">
        <v>269</v>
      </c>
      <c r="D60" s="18" t="s">
        <v>52</v>
      </c>
      <c r="E60" s="18" t="s">
        <v>54</v>
      </c>
      <c r="F60" s="32"/>
      <c r="G60" s="33"/>
      <c r="H60" s="33"/>
      <c r="I60" s="34" t="s">
        <v>250</v>
      </c>
      <c r="J60" s="32" t="s">
        <v>250</v>
      </c>
      <c r="K60" s="49"/>
    </row>
    <row r="61" spans="2:11" ht="15" customHeight="1" x14ac:dyDescent="0.4">
      <c r="B61" s="131"/>
      <c r="C61" s="18" t="s">
        <v>67</v>
      </c>
      <c r="D61" s="18" t="s">
        <v>68</v>
      </c>
      <c r="E61" s="18" t="s">
        <v>69</v>
      </c>
      <c r="F61" s="32"/>
      <c r="G61" s="33" t="s">
        <v>250</v>
      </c>
      <c r="H61" s="33"/>
      <c r="I61" s="34"/>
      <c r="J61" s="32" t="s">
        <v>250</v>
      </c>
      <c r="K61" s="49" t="s">
        <v>250</v>
      </c>
    </row>
    <row r="62" spans="2:11" ht="15" customHeight="1" x14ac:dyDescent="0.4">
      <c r="B62" s="131"/>
      <c r="C62" s="18" t="s">
        <v>136</v>
      </c>
      <c r="D62" s="18" t="s">
        <v>137</v>
      </c>
      <c r="E62" s="18" t="s">
        <v>138</v>
      </c>
      <c r="F62" s="32"/>
      <c r="G62" s="33" t="s">
        <v>250</v>
      </c>
      <c r="H62" s="33"/>
      <c r="I62" s="34"/>
      <c r="J62" s="32" t="s">
        <v>250</v>
      </c>
      <c r="K62" s="49"/>
    </row>
    <row r="63" spans="2:11" ht="15" customHeight="1" x14ac:dyDescent="0.4">
      <c r="B63" s="131"/>
      <c r="C63" s="18" t="s">
        <v>229</v>
      </c>
      <c r="D63" s="18" t="s">
        <v>230</v>
      </c>
      <c r="E63" s="18"/>
      <c r="F63" s="32"/>
      <c r="G63" s="33"/>
      <c r="H63" s="33" t="s">
        <v>250</v>
      </c>
      <c r="I63" s="34"/>
      <c r="J63" s="32" t="s">
        <v>250</v>
      </c>
      <c r="K63" s="49"/>
    </row>
    <row r="64" spans="2:11" ht="15" customHeight="1" x14ac:dyDescent="0.4">
      <c r="B64" s="131"/>
      <c r="C64" s="18" t="s">
        <v>91</v>
      </c>
      <c r="D64" s="18" t="s">
        <v>92</v>
      </c>
      <c r="E64" s="18" t="s">
        <v>93</v>
      </c>
      <c r="F64" s="32"/>
      <c r="G64" s="33"/>
      <c r="H64" s="33"/>
      <c r="I64" s="34" t="s">
        <v>250</v>
      </c>
      <c r="J64" s="32" t="s">
        <v>250</v>
      </c>
      <c r="K64" s="49" t="s">
        <v>250</v>
      </c>
    </row>
    <row r="65" spans="2:11" ht="15" customHeight="1" thickBot="1" x14ac:dyDescent="0.45">
      <c r="B65" s="132"/>
      <c r="C65" s="133" t="s">
        <v>249</v>
      </c>
      <c r="D65" s="133"/>
      <c r="E65" s="58">
        <f>COUNTIFS(C58:C64,"&lt;&gt;")</f>
        <v>7</v>
      </c>
      <c r="F65" s="59">
        <f t="shared" ref="F65:K65" si="5">COUNTIFS(F58:F64,"○")</f>
        <v>0</v>
      </c>
      <c r="G65" s="60">
        <f t="shared" si="5"/>
        <v>4</v>
      </c>
      <c r="H65" s="60">
        <f t="shared" si="5"/>
        <v>1</v>
      </c>
      <c r="I65" s="61">
        <f t="shared" si="5"/>
        <v>2</v>
      </c>
      <c r="J65" s="59">
        <f t="shared" si="5"/>
        <v>7</v>
      </c>
      <c r="K65" s="62">
        <f t="shared" si="5"/>
        <v>3</v>
      </c>
    </row>
    <row r="66" spans="2:11" ht="15" customHeight="1" thickTop="1" x14ac:dyDescent="0.4">
      <c r="B66" s="134" t="s">
        <v>5</v>
      </c>
      <c r="C66" s="19" t="s">
        <v>365</v>
      </c>
      <c r="D66" s="19" t="s">
        <v>366</v>
      </c>
      <c r="E66" s="19" t="s">
        <v>25</v>
      </c>
      <c r="F66" s="37"/>
      <c r="G66" s="38" t="s">
        <v>250</v>
      </c>
      <c r="H66" s="38"/>
      <c r="I66" s="39"/>
      <c r="J66" s="37" t="s">
        <v>250</v>
      </c>
      <c r="K66" s="51" t="s">
        <v>250</v>
      </c>
    </row>
    <row r="67" spans="2:11" ht="15" customHeight="1" x14ac:dyDescent="0.4">
      <c r="B67" s="135"/>
      <c r="C67" s="18" t="s">
        <v>305</v>
      </c>
      <c r="D67" s="18" t="s">
        <v>101</v>
      </c>
      <c r="E67" s="18" t="s">
        <v>102</v>
      </c>
      <c r="F67" s="32"/>
      <c r="G67" s="33"/>
      <c r="H67" s="33" t="s">
        <v>250</v>
      </c>
      <c r="I67" s="34"/>
      <c r="J67" s="32" t="s">
        <v>250</v>
      </c>
      <c r="K67" s="49"/>
    </row>
    <row r="68" spans="2:11" ht="15" customHeight="1" x14ac:dyDescent="0.4">
      <c r="B68" s="135"/>
      <c r="C68" s="18" t="s">
        <v>23</v>
      </c>
      <c r="D68" s="18" t="s">
        <v>364</v>
      </c>
      <c r="E68" s="18" t="s">
        <v>25</v>
      </c>
      <c r="F68" s="32"/>
      <c r="G68" s="33" t="s">
        <v>250</v>
      </c>
      <c r="H68" s="33"/>
      <c r="I68" s="34"/>
      <c r="J68" s="32" t="s">
        <v>250</v>
      </c>
      <c r="K68" s="49" t="s">
        <v>250</v>
      </c>
    </row>
    <row r="69" spans="2:11" ht="15" customHeight="1" x14ac:dyDescent="0.4">
      <c r="B69" s="135"/>
      <c r="C69" s="18" t="s">
        <v>352</v>
      </c>
      <c r="D69" s="18" t="s">
        <v>30</v>
      </c>
      <c r="E69" s="18" t="s">
        <v>35</v>
      </c>
      <c r="F69" s="32"/>
      <c r="G69" s="33" t="s">
        <v>250</v>
      </c>
      <c r="H69" s="33"/>
      <c r="I69" s="34"/>
      <c r="J69" s="32" t="s">
        <v>250</v>
      </c>
      <c r="K69" s="49"/>
    </row>
    <row r="70" spans="2:11" ht="30" customHeight="1" x14ac:dyDescent="0.4">
      <c r="B70" s="135"/>
      <c r="C70" s="25" t="s">
        <v>201</v>
      </c>
      <c r="D70" s="18" t="s">
        <v>307</v>
      </c>
      <c r="E70" s="18" t="s">
        <v>47</v>
      </c>
      <c r="F70" s="32"/>
      <c r="G70" s="33" t="s">
        <v>250</v>
      </c>
      <c r="H70" s="33"/>
      <c r="I70" s="34"/>
      <c r="J70" s="32" t="s">
        <v>250</v>
      </c>
      <c r="K70" s="49"/>
    </row>
    <row r="71" spans="2:11" ht="15" customHeight="1" x14ac:dyDescent="0.4">
      <c r="B71" s="135"/>
      <c r="C71" s="18" t="s">
        <v>235</v>
      </c>
      <c r="D71" s="18" t="s">
        <v>236</v>
      </c>
      <c r="E71" s="18" t="s">
        <v>237</v>
      </c>
      <c r="F71" s="32"/>
      <c r="G71" s="33"/>
      <c r="H71" s="33" t="s">
        <v>250</v>
      </c>
      <c r="I71" s="34"/>
      <c r="J71" s="32" t="s">
        <v>250</v>
      </c>
      <c r="K71" s="49" t="s">
        <v>250</v>
      </c>
    </row>
    <row r="72" spans="2:11" ht="15" customHeight="1" x14ac:dyDescent="0.4">
      <c r="B72" s="135"/>
      <c r="C72" s="18" t="s">
        <v>306</v>
      </c>
      <c r="D72" s="18" t="s">
        <v>104</v>
      </c>
      <c r="E72" s="18" t="s">
        <v>105</v>
      </c>
      <c r="F72" s="32"/>
      <c r="G72" s="33"/>
      <c r="H72" s="33" t="s">
        <v>250</v>
      </c>
      <c r="I72" s="34"/>
      <c r="J72" s="32" t="s">
        <v>250</v>
      </c>
      <c r="K72" s="49"/>
    </row>
    <row r="73" spans="2:11" ht="15" customHeight="1" x14ac:dyDescent="0.4">
      <c r="B73" s="135"/>
      <c r="C73" s="18" t="s">
        <v>223</v>
      </c>
      <c r="D73" s="18" t="s">
        <v>224</v>
      </c>
      <c r="E73" s="18"/>
      <c r="F73" s="32"/>
      <c r="G73" s="33"/>
      <c r="H73" s="33"/>
      <c r="I73" s="34" t="s">
        <v>250</v>
      </c>
      <c r="J73" s="32" t="s">
        <v>250</v>
      </c>
      <c r="K73" s="49"/>
    </row>
    <row r="74" spans="2:11" ht="15" customHeight="1" thickBot="1" x14ac:dyDescent="0.45">
      <c r="B74" s="136"/>
      <c r="C74" s="137" t="s">
        <v>249</v>
      </c>
      <c r="D74" s="137"/>
      <c r="E74" s="63">
        <f>COUNTIFS(C66:C73,"&lt;&gt;")</f>
        <v>8</v>
      </c>
      <c r="F74" s="64">
        <f t="shared" ref="F74:K74" si="6">COUNTIFS(F66:F73,"○")</f>
        <v>0</v>
      </c>
      <c r="G74" s="65">
        <f t="shared" si="6"/>
        <v>4</v>
      </c>
      <c r="H74" s="65">
        <f t="shared" si="6"/>
        <v>3</v>
      </c>
      <c r="I74" s="66">
        <f t="shared" si="6"/>
        <v>1</v>
      </c>
      <c r="J74" s="64">
        <f t="shared" si="6"/>
        <v>8</v>
      </c>
      <c r="K74" s="67">
        <f t="shared" si="6"/>
        <v>3</v>
      </c>
    </row>
    <row r="75" spans="2:11" ht="15" customHeight="1" thickTop="1" x14ac:dyDescent="0.4">
      <c r="B75" s="142" t="s">
        <v>6</v>
      </c>
      <c r="C75" s="19" t="s">
        <v>342</v>
      </c>
      <c r="D75" s="19" t="s">
        <v>343</v>
      </c>
      <c r="E75" s="19"/>
      <c r="F75" s="37"/>
      <c r="G75" s="38"/>
      <c r="H75" s="38"/>
      <c r="I75" s="39" t="s">
        <v>250</v>
      </c>
      <c r="J75" s="37" t="s">
        <v>250</v>
      </c>
      <c r="K75" s="51"/>
    </row>
    <row r="76" spans="2:11" ht="15" customHeight="1" x14ac:dyDescent="0.4">
      <c r="B76" s="138"/>
      <c r="C76" s="18" t="s">
        <v>336</v>
      </c>
      <c r="D76" s="18" t="s">
        <v>367</v>
      </c>
      <c r="E76" s="18" t="s">
        <v>117</v>
      </c>
      <c r="F76" s="32"/>
      <c r="G76" s="33"/>
      <c r="H76" s="33"/>
      <c r="I76" s="34" t="s">
        <v>250</v>
      </c>
      <c r="J76" s="32" t="s">
        <v>250</v>
      </c>
      <c r="K76" s="49"/>
    </row>
    <row r="77" spans="2:11" ht="15" customHeight="1" x14ac:dyDescent="0.4">
      <c r="B77" s="138"/>
      <c r="C77" s="18" t="s">
        <v>368</v>
      </c>
      <c r="D77" s="18" t="s">
        <v>369</v>
      </c>
      <c r="E77" s="18"/>
      <c r="F77" s="32"/>
      <c r="G77" s="33"/>
      <c r="H77" s="33"/>
      <c r="I77" s="34" t="s">
        <v>250</v>
      </c>
      <c r="J77" s="32" t="s">
        <v>250</v>
      </c>
      <c r="K77" s="49"/>
    </row>
    <row r="78" spans="2:11" ht="15" customHeight="1" x14ac:dyDescent="0.4">
      <c r="B78" s="138"/>
      <c r="C78" s="18" t="s">
        <v>59</v>
      </c>
      <c r="D78" s="18" t="s">
        <v>60</v>
      </c>
      <c r="E78" s="18" t="s">
        <v>61</v>
      </c>
      <c r="F78" s="32"/>
      <c r="G78" s="33"/>
      <c r="H78" s="33"/>
      <c r="I78" s="34" t="s">
        <v>250</v>
      </c>
      <c r="J78" s="32" t="s">
        <v>250</v>
      </c>
      <c r="K78" s="49" t="s">
        <v>250</v>
      </c>
    </row>
    <row r="79" spans="2:11" ht="15" customHeight="1" x14ac:dyDescent="0.4">
      <c r="B79" s="138"/>
      <c r="C79" s="18" t="s">
        <v>176</v>
      </c>
      <c r="D79" s="18" t="s">
        <v>177</v>
      </c>
      <c r="E79" s="18" t="s">
        <v>178</v>
      </c>
      <c r="F79" s="32"/>
      <c r="G79" s="33"/>
      <c r="H79" s="33"/>
      <c r="I79" s="34" t="s">
        <v>250</v>
      </c>
      <c r="J79" s="32"/>
      <c r="K79" s="49"/>
    </row>
    <row r="80" spans="2:11" ht="15" customHeight="1" x14ac:dyDescent="0.4">
      <c r="B80" s="138"/>
      <c r="C80" s="18" t="s">
        <v>188</v>
      </c>
      <c r="D80" s="18" t="s">
        <v>370</v>
      </c>
      <c r="E80" s="18" t="s">
        <v>190</v>
      </c>
      <c r="F80" s="32"/>
      <c r="G80" s="33"/>
      <c r="H80" s="33"/>
      <c r="I80" s="34" t="s">
        <v>250</v>
      </c>
      <c r="J80" s="32"/>
      <c r="K80" s="49"/>
    </row>
    <row r="81" spans="2:11" ht="15" customHeight="1" thickBot="1" x14ac:dyDescent="0.45">
      <c r="B81" s="143"/>
      <c r="C81" s="144" t="s">
        <v>249</v>
      </c>
      <c r="D81" s="144"/>
      <c r="E81" s="68">
        <f>COUNTIFS(C75:C80,"&lt;&gt;")</f>
        <v>6</v>
      </c>
      <c r="F81" s="69">
        <f t="shared" ref="F81:K81" si="7">COUNTIFS(F75:F80,"○")</f>
        <v>0</v>
      </c>
      <c r="G81" s="70">
        <f t="shared" si="7"/>
        <v>0</v>
      </c>
      <c r="H81" s="70">
        <f t="shared" si="7"/>
        <v>0</v>
      </c>
      <c r="I81" s="71">
        <f t="shared" si="7"/>
        <v>6</v>
      </c>
      <c r="J81" s="69">
        <f t="shared" si="7"/>
        <v>4</v>
      </c>
      <c r="K81" s="72">
        <f t="shared" si="7"/>
        <v>1</v>
      </c>
    </row>
    <row r="82" spans="2:11" ht="15" customHeight="1" thickTop="1" x14ac:dyDescent="0.4">
      <c r="B82" s="122" t="s">
        <v>238</v>
      </c>
      <c r="C82" s="21" t="s">
        <v>241</v>
      </c>
      <c r="D82" s="21" t="s">
        <v>242</v>
      </c>
      <c r="E82" s="19" t="s">
        <v>243</v>
      </c>
      <c r="F82" s="37"/>
      <c r="G82" s="38"/>
      <c r="H82" s="38" t="s">
        <v>250</v>
      </c>
      <c r="I82" s="39"/>
      <c r="J82" s="37" t="s">
        <v>250</v>
      </c>
      <c r="K82" s="51" t="s">
        <v>250</v>
      </c>
    </row>
    <row r="83" spans="2:11" ht="15" customHeight="1" x14ac:dyDescent="0.4">
      <c r="B83" s="123"/>
      <c r="C83" s="22" t="s">
        <v>244</v>
      </c>
      <c r="D83" s="22" t="s">
        <v>245</v>
      </c>
      <c r="E83" s="18"/>
      <c r="F83" s="32"/>
      <c r="G83" s="33"/>
      <c r="H83" s="33"/>
      <c r="I83" s="34" t="s">
        <v>250</v>
      </c>
      <c r="J83" s="32" t="s">
        <v>250</v>
      </c>
      <c r="K83" s="49"/>
    </row>
    <row r="84" spans="2:11" ht="15" customHeight="1" x14ac:dyDescent="0.4">
      <c r="B84" s="123"/>
      <c r="C84" s="22" t="s">
        <v>340</v>
      </c>
      <c r="D84" s="22" t="s">
        <v>341</v>
      </c>
      <c r="E84" s="18"/>
      <c r="F84" s="32"/>
      <c r="G84" s="33"/>
      <c r="H84" s="33"/>
      <c r="I84" s="34" t="s">
        <v>250</v>
      </c>
      <c r="J84" s="32" t="s">
        <v>250</v>
      </c>
      <c r="K84" s="49"/>
    </row>
    <row r="85" spans="2:11" ht="15" customHeight="1" x14ac:dyDescent="0.4">
      <c r="B85" s="123"/>
      <c r="C85" s="22" t="s">
        <v>344</v>
      </c>
      <c r="D85" s="22" t="s">
        <v>298</v>
      </c>
      <c r="E85" s="18"/>
      <c r="F85" s="32"/>
      <c r="G85" s="33"/>
      <c r="H85" s="33"/>
      <c r="I85" s="34" t="s">
        <v>250</v>
      </c>
      <c r="J85" s="32" t="s">
        <v>250</v>
      </c>
      <c r="K85" s="49"/>
    </row>
    <row r="86" spans="2:11" ht="15" customHeight="1" x14ac:dyDescent="0.4">
      <c r="B86" s="123"/>
      <c r="C86" s="22" t="s">
        <v>239</v>
      </c>
      <c r="D86" s="22" t="s">
        <v>240</v>
      </c>
      <c r="E86" s="18"/>
      <c r="F86" s="32"/>
      <c r="G86" s="33"/>
      <c r="H86" s="33"/>
      <c r="I86" s="34" t="s">
        <v>250</v>
      </c>
      <c r="J86" s="32" t="s">
        <v>250</v>
      </c>
      <c r="K86" s="49" t="s">
        <v>250</v>
      </c>
    </row>
    <row r="87" spans="2:11" ht="15" customHeight="1" thickBot="1" x14ac:dyDescent="0.45">
      <c r="B87" s="124"/>
      <c r="C87" s="125" t="s">
        <v>249</v>
      </c>
      <c r="D87" s="125"/>
      <c r="E87" s="73">
        <f>COUNTIFS(C82:C86,"&lt;&gt;")</f>
        <v>5</v>
      </c>
      <c r="F87" s="74">
        <f t="shared" ref="F87:K87" si="8">COUNTIFS(F82:F86,"○")</f>
        <v>0</v>
      </c>
      <c r="G87" s="75">
        <f t="shared" si="8"/>
        <v>0</v>
      </c>
      <c r="H87" s="75">
        <f t="shared" si="8"/>
        <v>1</v>
      </c>
      <c r="I87" s="76">
        <f t="shared" si="8"/>
        <v>4</v>
      </c>
      <c r="J87" s="74">
        <f t="shared" si="8"/>
        <v>5</v>
      </c>
      <c r="K87" s="77">
        <f t="shared" si="8"/>
        <v>2</v>
      </c>
    </row>
    <row r="88" spans="2:11" ht="15" customHeight="1" thickTop="1" x14ac:dyDescent="0.4">
      <c r="B88" s="126" t="s">
        <v>7</v>
      </c>
      <c r="C88" s="19" t="s">
        <v>11</v>
      </c>
      <c r="D88" s="19" t="s">
        <v>34</v>
      </c>
      <c r="E88" s="19"/>
      <c r="F88" s="37"/>
      <c r="G88" s="38" t="s">
        <v>250</v>
      </c>
      <c r="H88" s="38"/>
      <c r="I88" s="39"/>
      <c r="J88" s="37"/>
      <c r="K88" s="51"/>
    </row>
    <row r="89" spans="2:11" ht="15" customHeight="1" x14ac:dyDescent="0.4">
      <c r="B89" s="127"/>
      <c r="C89" s="18" t="s">
        <v>347</v>
      </c>
      <c r="D89" s="18" t="s">
        <v>95</v>
      </c>
      <c r="E89" s="18" t="s">
        <v>96</v>
      </c>
      <c r="F89" s="32"/>
      <c r="G89" s="33" t="s">
        <v>250</v>
      </c>
      <c r="H89" s="33"/>
      <c r="I89" s="34"/>
      <c r="J89" s="32" t="s">
        <v>250</v>
      </c>
      <c r="K89" s="49" t="s">
        <v>250</v>
      </c>
    </row>
    <row r="90" spans="2:11" ht="15" customHeight="1" x14ac:dyDescent="0.4">
      <c r="B90" s="127"/>
      <c r="C90" s="18" t="s">
        <v>322</v>
      </c>
      <c r="D90" s="18" t="s">
        <v>119</v>
      </c>
      <c r="E90" s="18" t="s">
        <v>120</v>
      </c>
      <c r="F90" s="32"/>
      <c r="G90" s="33"/>
      <c r="H90" s="33" t="s">
        <v>250</v>
      </c>
      <c r="I90" s="34"/>
      <c r="J90" s="32" t="s">
        <v>250</v>
      </c>
      <c r="K90" s="49"/>
    </row>
    <row r="91" spans="2:11" ht="15" customHeight="1" x14ac:dyDescent="0.4">
      <c r="B91" s="127"/>
      <c r="C91" s="18" t="s">
        <v>194</v>
      </c>
      <c r="D91" s="18" t="s">
        <v>195</v>
      </c>
      <c r="E91" s="18" t="s">
        <v>196</v>
      </c>
      <c r="F91" s="32"/>
      <c r="G91" s="33"/>
      <c r="H91" s="33"/>
      <c r="I91" s="34" t="s">
        <v>250</v>
      </c>
      <c r="J91" s="32" t="s">
        <v>250</v>
      </c>
      <c r="K91" s="49"/>
    </row>
    <row r="92" spans="2:11" ht="15" customHeight="1" x14ac:dyDescent="0.4">
      <c r="B92" s="127"/>
      <c r="C92" s="18" t="s">
        <v>36</v>
      </c>
      <c r="D92" s="18" t="s">
        <v>37</v>
      </c>
      <c r="E92" s="18" t="s">
        <v>38</v>
      </c>
      <c r="F92" s="32"/>
      <c r="G92" s="33"/>
      <c r="H92" s="33" t="s">
        <v>250</v>
      </c>
      <c r="I92" s="34"/>
      <c r="J92" s="32" t="s">
        <v>250</v>
      </c>
      <c r="K92" s="49" t="s">
        <v>250</v>
      </c>
    </row>
    <row r="93" spans="2:11" ht="15" customHeight="1" x14ac:dyDescent="0.4">
      <c r="B93" s="127"/>
      <c r="C93" s="18" t="s">
        <v>346</v>
      </c>
      <c r="D93" s="18" t="s">
        <v>107</v>
      </c>
      <c r="E93" s="18" t="s">
        <v>108</v>
      </c>
      <c r="F93" s="32"/>
      <c r="G93" s="33"/>
      <c r="H93" s="33" t="s">
        <v>250</v>
      </c>
      <c r="I93" s="34"/>
      <c r="J93" s="32" t="s">
        <v>250</v>
      </c>
      <c r="K93" s="49"/>
    </row>
    <row r="94" spans="2:11" ht="15" customHeight="1" x14ac:dyDescent="0.4">
      <c r="B94" s="127"/>
      <c r="C94" s="18" t="s">
        <v>345</v>
      </c>
      <c r="D94" s="18" t="s">
        <v>299</v>
      </c>
      <c r="E94" s="18"/>
      <c r="F94" s="32"/>
      <c r="G94" s="33"/>
      <c r="H94" s="33"/>
      <c r="I94" s="34" t="s">
        <v>250</v>
      </c>
      <c r="J94" s="32" t="s">
        <v>250</v>
      </c>
      <c r="K94" s="49"/>
    </row>
    <row r="95" spans="2:11" ht="15" customHeight="1" x14ac:dyDescent="0.4">
      <c r="B95" s="127"/>
      <c r="C95" s="18" t="s">
        <v>293</v>
      </c>
      <c r="D95" s="18" t="s">
        <v>294</v>
      </c>
      <c r="E95" s="18" t="s">
        <v>295</v>
      </c>
      <c r="F95" s="32"/>
      <c r="G95" s="33"/>
      <c r="H95" s="33"/>
      <c r="I95" s="34" t="s">
        <v>250</v>
      </c>
      <c r="J95" s="32" t="s">
        <v>250</v>
      </c>
      <c r="K95" s="49"/>
    </row>
    <row r="96" spans="2:11" ht="15" customHeight="1" thickBot="1" x14ac:dyDescent="0.45">
      <c r="B96" s="128"/>
      <c r="C96" s="129" t="s">
        <v>249</v>
      </c>
      <c r="D96" s="129"/>
      <c r="E96" s="78">
        <f>COUNTIFS(C88:C95,"&lt;&gt;")</f>
        <v>8</v>
      </c>
      <c r="F96" s="79">
        <f t="shared" ref="F96:K96" si="9">COUNTIFS(F88:F95,"○")</f>
        <v>0</v>
      </c>
      <c r="G96" s="80">
        <f t="shared" si="9"/>
        <v>2</v>
      </c>
      <c r="H96" s="80">
        <f t="shared" si="9"/>
        <v>3</v>
      </c>
      <c r="I96" s="81">
        <f t="shared" si="9"/>
        <v>3</v>
      </c>
      <c r="J96" s="79">
        <f t="shared" si="9"/>
        <v>7</v>
      </c>
      <c r="K96" s="82">
        <f t="shared" si="9"/>
        <v>2</v>
      </c>
    </row>
    <row r="97" spans="2:11" ht="15" customHeight="1" thickTop="1" x14ac:dyDescent="0.4">
      <c r="B97" s="130" t="s">
        <v>8</v>
      </c>
      <c r="C97" s="19" t="s">
        <v>374</v>
      </c>
      <c r="D97" s="19" t="s">
        <v>180</v>
      </c>
      <c r="E97" s="19" t="s">
        <v>181</v>
      </c>
      <c r="F97" s="37"/>
      <c r="G97" s="38"/>
      <c r="H97" s="38" t="s">
        <v>250</v>
      </c>
      <c r="I97" s="39"/>
      <c r="J97" s="37"/>
      <c r="K97" s="51"/>
    </row>
    <row r="98" spans="2:11" ht="15" customHeight="1" x14ac:dyDescent="0.4">
      <c r="B98" s="131"/>
      <c r="C98" s="18" t="s">
        <v>311</v>
      </c>
      <c r="D98" s="18" t="s">
        <v>312</v>
      </c>
      <c r="E98" s="18" t="s">
        <v>313</v>
      </c>
      <c r="F98" s="32"/>
      <c r="G98" s="33"/>
      <c r="H98" s="33" t="s">
        <v>250</v>
      </c>
      <c r="I98" s="34"/>
      <c r="J98" s="32" t="s">
        <v>250</v>
      </c>
      <c r="K98" s="49"/>
    </row>
    <row r="99" spans="2:11" ht="15" customHeight="1" x14ac:dyDescent="0.4">
      <c r="B99" s="131"/>
      <c r="C99" s="18" t="s">
        <v>350</v>
      </c>
      <c r="D99" s="18" t="s">
        <v>162</v>
      </c>
      <c r="E99" s="18" t="s">
        <v>163</v>
      </c>
      <c r="F99" s="32"/>
      <c r="G99" s="33"/>
      <c r="H99" s="33" t="s">
        <v>250</v>
      </c>
      <c r="I99" s="34"/>
      <c r="J99" s="32" t="s">
        <v>250</v>
      </c>
      <c r="K99" s="49" t="s">
        <v>250</v>
      </c>
    </row>
    <row r="100" spans="2:11" ht="15" customHeight="1" x14ac:dyDescent="0.4">
      <c r="B100" s="131"/>
      <c r="C100" s="18" t="s">
        <v>328</v>
      </c>
      <c r="D100" s="18" t="s">
        <v>329</v>
      </c>
      <c r="E100" s="18"/>
      <c r="F100" s="32"/>
      <c r="G100" s="33"/>
      <c r="H100" s="33" t="s">
        <v>250</v>
      </c>
      <c r="I100" s="34"/>
      <c r="J100" s="32" t="s">
        <v>250</v>
      </c>
      <c r="K100" s="49"/>
    </row>
    <row r="101" spans="2:11" ht="15" customHeight="1" x14ac:dyDescent="0.4">
      <c r="B101" s="131"/>
      <c r="C101" s="18" t="s">
        <v>371</v>
      </c>
      <c r="D101" s="18" t="s">
        <v>372</v>
      </c>
      <c r="E101" s="18" t="s">
        <v>373</v>
      </c>
      <c r="F101" s="32"/>
      <c r="G101" s="33"/>
      <c r="H101" s="33" t="s">
        <v>250</v>
      </c>
      <c r="I101" s="34"/>
      <c r="J101" s="32" t="s">
        <v>250</v>
      </c>
      <c r="K101" s="49"/>
    </row>
    <row r="102" spans="2:11" ht="15" customHeight="1" x14ac:dyDescent="0.4">
      <c r="B102" s="131"/>
      <c r="C102" s="18" t="s">
        <v>227</v>
      </c>
      <c r="D102" s="18" t="s">
        <v>228</v>
      </c>
      <c r="E102" s="18"/>
      <c r="F102" s="32"/>
      <c r="G102" s="33"/>
      <c r="H102" s="33"/>
      <c r="I102" s="34" t="s">
        <v>250</v>
      </c>
      <c r="J102" s="32" t="s">
        <v>250</v>
      </c>
      <c r="K102" s="49"/>
    </row>
    <row r="103" spans="2:11" ht="15" customHeight="1" x14ac:dyDescent="0.4">
      <c r="B103" s="131"/>
      <c r="C103" s="18" t="s">
        <v>321</v>
      </c>
      <c r="D103" s="18" t="s">
        <v>289</v>
      </c>
      <c r="E103" s="18"/>
      <c r="F103" s="32"/>
      <c r="G103" s="33"/>
      <c r="H103" s="33"/>
      <c r="I103" s="34" t="s">
        <v>250</v>
      </c>
      <c r="J103" s="32" t="s">
        <v>250</v>
      </c>
      <c r="K103" s="49"/>
    </row>
    <row r="104" spans="2:11" ht="15" customHeight="1" thickBot="1" x14ac:dyDescent="0.45">
      <c r="B104" s="132"/>
      <c r="C104" s="133" t="s">
        <v>249</v>
      </c>
      <c r="D104" s="133"/>
      <c r="E104" s="58">
        <f>COUNTIFS(C97:C103,"&lt;&gt;")</f>
        <v>7</v>
      </c>
      <c r="F104" s="59">
        <f t="shared" ref="F104:K104" si="10">COUNTIFS(F97:F103,"○")</f>
        <v>0</v>
      </c>
      <c r="G104" s="60">
        <f t="shared" si="10"/>
        <v>0</v>
      </c>
      <c r="H104" s="60">
        <f t="shared" si="10"/>
        <v>5</v>
      </c>
      <c r="I104" s="61">
        <f t="shared" si="10"/>
        <v>2</v>
      </c>
      <c r="J104" s="59">
        <f t="shared" si="10"/>
        <v>6</v>
      </c>
      <c r="K104" s="62">
        <f t="shared" si="10"/>
        <v>1</v>
      </c>
    </row>
    <row r="105" spans="2:11" ht="15" customHeight="1" thickTop="1" x14ac:dyDescent="0.4">
      <c r="B105" s="134" t="s">
        <v>9</v>
      </c>
      <c r="C105" s="19" t="s">
        <v>73</v>
      </c>
      <c r="D105" s="19" t="s">
        <v>74</v>
      </c>
      <c r="E105" s="19" t="s">
        <v>75</v>
      </c>
      <c r="F105" s="37"/>
      <c r="G105" s="38" t="s">
        <v>250</v>
      </c>
      <c r="H105" s="38"/>
      <c r="I105" s="39"/>
      <c r="J105" s="37" t="s">
        <v>250</v>
      </c>
      <c r="K105" s="51"/>
    </row>
    <row r="106" spans="2:11" ht="15" customHeight="1" x14ac:dyDescent="0.4">
      <c r="B106" s="135"/>
      <c r="C106" s="18" t="s">
        <v>354</v>
      </c>
      <c r="D106" s="18" t="s">
        <v>77</v>
      </c>
      <c r="E106" s="18" t="s">
        <v>78</v>
      </c>
      <c r="F106" s="32"/>
      <c r="G106" s="33" t="s">
        <v>250</v>
      </c>
      <c r="H106" s="33"/>
      <c r="I106" s="34"/>
      <c r="J106" s="32" t="s">
        <v>250</v>
      </c>
      <c r="K106" s="49"/>
    </row>
    <row r="107" spans="2:11" ht="15" customHeight="1" x14ac:dyDescent="0.4">
      <c r="B107" s="135"/>
      <c r="C107" s="18" t="s">
        <v>353</v>
      </c>
      <c r="D107" s="18" t="s">
        <v>80</v>
      </c>
      <c r="E107" s="18" t="s">
        <v>81</v>
      </c>
      <c r="F107" s="32"/>
      <c r="G107" s="33" t="s">
        <v>250</v>
      </c>
      <c r="H107" s="33"/>
      <c r="I107" s="34"/>
      <c r="J107" s="32"/>
      <c r="K107" s="49"/>
    </row>
    <row r="108" spans="2:11" ht="15" customHeight="1" x14ac:dyDescent="0.4">
      <c r="B108" s="135"/>
      <c r="C108" s="18" t="s">
        <v>274</v>
      </c>
      <c r="D108" s="18" t="s">
        <v>83</v>
      </c>
      <c r="E108" s="18" t="s">
        <v>84</v>
      </c>
      <c r="F108" s="32"/>
      <c r="G108" s="33"/>
      <c r="H108" s="33" t="s">
        <v>250</v>
      </c>
      <c r="I108" s="34"/>
      <c r="J108" s="32" t="s">
        <v>250</v>
      </c>
      <c r="K108" s="49" t="s">
        <v>250</v>
      </c>
    </row>
    <row r="109" spans="2:11" ht="15" customHeight="1" x14ac:dyDescent="0.4">
      <c r="B109" s="135"/>
      <c r="C109" s="18" t="s">
        <v>220</v>
      </c>
      <c r="D109" s="18" t="s">
        <v>221</v>
      </c>
      <c r="E109" s="18" t="s">
        <v>222</v>
      </c>
      <c r="F109" s="32"/>
      <c r="G109" s="33"/>
      <c r="H109" s="33" t="s">
        <v>250</v>
      </c>
      <c r="I109" s="34"/>
      <c r="J109" s="32" t="s">
        <v>250</v>
      </c>
      <c r="K109" s="49"/>
    </row>
    <row r="110" spans="2:11" ht="15" customHeight="1" x14ac:dyDescent="0.4">
      <c r="B110" s="135"/>
      <c r="C110" s="18" t="s">
        <v>133</v>
      </c>
      <c r="D110" s="18" t="s">
        <v>134</v>
      </c>
      <c r="E110" s="18" t="s">
        <v>135</v>
      </c>
      <c r="F110" s="32"/>
      <c r="G110" s="33"/>
      <c r="H110" s="33" t="s">
        <v>250</v>
      </c>
      <c r="I110" s="34"/>
      <c r="J110" s="32" t="s">
        <v>250</v>
      </c>
      <c r="K110" s="49" t="s">
        <v>250</v>
      </c>
    </row>
    <row r="111" spans="2:11" ht="15" customHeight="1" x14ac:dyDescent="0.4">
      <c r="B111" s="135"/>
      <c r="C111" s="18" t="s">
        <v>349</v>
      </c>
      <c r="D111" s="18" t="s">
        <v>110</v>
      </c>
      <c r="E111" s="18" t="s">
        <v>111</v>
      </c>
      <c r="F111" s="32"/>
      <c r="G111" s="33"/>
      <c r="H111" s="33" t="s">
        <v>250</v>
      </c>
      <c r="I111" s="34"/>
      <c r="J111" s="32" t="s">
        <v>250</v>
      </c>
      <c r="K111" s="49" t="s">
        <v>250</v>
      </c>
    </row>
    <row r="112" spans="2:11" ht="15" customHeight="1" x14ac:dyDescent="0.4">
      <c r="B112" s="135"/>
      <c r="C112" s="18" t="s">
        <v>97</v>
      </c>
      <c r="D112" s="18" t="s">
        <v>98</v>
      </c>
      <c r="E112" s="18" t="s">
        <v>99</v>
      </c>
      <c r="F112" s="32"/>
      <c r="G112" s="33"/>
      <c r="H112" s="33" t="s">
        <v>250</v>
      </c>
      <c r="I112" s="34"/>
      <c r="J112" s="32" t="s">
        <v>250</v>
      </c>
      <c r="K112" s="49"/>
    </row>
    <row r="113" spans="2:11" ht="15" customHeight="1" thickBot="1" x14ac:dyDescent="0.45">
      <c r="B113" s="136"/>
      <c r="C113" s="137" t="s">
        <v>249</v>
      </c>
      <c r="D113" s="137"/>
      <c r="E113" s="63">
        <f>COUNTIFS(C105:C112,"&lt;&gt;")</f>
        <v>8</v>
      </c>
      <c r="F113" s="64">
        <f t="shared" ref="F113:K113" si="11">COUNTIFS(F105:F112,"○")</f>
        <v>0</v>
      </c>
      <c r="G113" s="65">
        <f t="shared" si="11"/>
        <v>3</v>
      </c>
      <c r="H113" s="65">
        <f t="shared" si="11"/>
        <v>5</v>
      </c>
      <c r="I113" s="66">
        <f t="shared" si="11"/>
        <v>0</v>
      </c>
      <c r="J113" s="64">
        <f t="shared" si="11"/>
        <v>7</v>
      </c>
      <c r="K113" s="67">
        <f t="shared" si="11"/>
        <v>3</v>
      </c>
    </row>
    <row r="114" spans="2:11" ht="15" customHeight="1" thickTop="1" x14ac:dyDescent="0.4">
      <c r="B114" s="138" t="s">
        <v>10</v>
      </c>
      <c r="C114" s="23" t="s">
        <v>125</v>
      </c>
      <c r="D114" s="23" t="s">
        <v>126</v>
      </c>
      <c r="E114" s="23" t="s">
        <v>127</v>
      </c>
      <c r="F114" s="40"/>
      <c r="G114" s="41"/>
      <c r="H114" s="41" t="s">
        <v>250</v>
      </c>
      <c r="I114" s="42"/>
      <c r="J114" s="40" t="s">
        <v>250</v>
      </c>
      <c r="K114" s="52"/>
    </row>
    <row r="115" spans="2:11" ht="15" customHeight="1" thickBot="1" x14ac:dyDescent="0.45">
      <c r="B115" s="138"/>
      <c r="C115" s="139" t="s">
        <v>249</v>
      </c>
      <c r="D115" s="139"/>
      <c r="E115" s="83">
        <f>COUNTIFS(C114,"&lt;&gt;")</f>
        <v>1</v>
      </c>
      <c r="F115" s="84">
        <f>COUNTIFS(F114,"○")</f>
        <v>0</v>
      </c>
      <c r="G115" s="85">
        <f t="shared" ref="G115:K115" si="12">COUNTIFS(G114,"○")</f>
        <v>0</v>
      </c>
      <c r="H115" s="85">
        <f t="shared" si="12"/>
        <v>1</v>
      </c>
      <c r="I115" s="86">
        <f t="shared" si="12"/>
        <v>0</v>
      </c>
      <c r="J115" s="84">
        <f t="shared" si="12"/>
        <v>1</v>
      </c>
      <c r="K115" s="87">
        <f t="shared" si="12"/>
        <v>0</v>
      </c>
    </row>
    <row r="116" spans="2:11" ht="15" customHeight="1" thickBot="1" x14ac:dyDescent="0.45">
      <c r="B116" s="140" t="s">
        <v>198</v>
      </c>
      <c r="C116" s="141"/>
      <c r="D116" s="141"/>
      <c r="E116" s="24">
        <f>SUMIFS(E4:E115,C4:C115,"小計")</f>
        <v>98</v>
      </c>
      <c r="F116" s="43">
        <f t="shared" ref="F116:K116" si="13">SUMIFS(F4:F115,$C$4:$C$115,"小計")</f>
        <v>3</v>
      </c>
      <c r="G116" s="44">
        <f t="shared" si="13"/>
        <v>27</v>
      </c>
      <c r="H116" s="44">
        <f t="shared" si="13"/>
        <v>38</v>
      </c>
      <c r="I116" s="45">
        <f t="shared" si="13"/>
        <v>30</v>
      </c>
      <c r="J116" s="43">
        <f t="shared" si="13"/>
        <v>91</v>
      </c>
      <c r="K116" s="53">
        <f t="shared" si="13"/>
        <v>35</v>
      </c>
    </row>
    <row r="117" spans="2:11" x14ac:dyDescent="0.4">
      <c r="C117" s="121" t="s">
        <v>199</v>
      </c>
      <c r="D117" s="121"/>
      <c r="E117" s="121"/>
    </row>
  </sheetData>
  <mergeCells count="37">
    <mergeCell ref="B31:B43"/>
    <mergeCell ref="C43:D43"/>
    <mergeCell ref="B1:I1"/>
    <mergeCell ref="B2:B3"/>
    <mergeCell ref="C2:C3"/>
    <mergeCell ref="D2:D3"/>
    <mergeCell ref="E2:E3"/>
    <mergeCell ref="F2:I2"/>
    <mergeCell ref="J2:K2"/>
    <mergeCell ref="B4:B10"/>
    <mergeCell ref="C10:D10"/>
    <mergeCell ref="B11:B30"/>
    <mergeCell ref="C30:D30"/>
    <mergeCell ref="B44:B51"/>
    <mergeCell ref="C51:D51"/>
    <mergeCell ref="B52:B54"/>
    <mergeCell ref="C54:D54"/>
    <mergeCell ref="B58:B65"/>
    <mergeCell ref="C65:D65"/>
    <mergeCell ref="B55:B57"/>
    <mergeCell ref="C57:D57"/>
    <mergeCell ref="B66:B74"/>
    <mergeCell ref="C74:D74"/>
    <mergeCell ref="B75:B81"/>
    <mergeCell ref="C81:D81"/>
    <mergeCell ref="B82:B87"/>
    <mergeCell ref="C87:D87"/>
    <mergeCell ref="B114:B115"/>
    <mergeCell ref="C115:D115"/>
    <mergeCell ref="B116:D116"/>
    <mergeCell ref="C117:E117"/>
    <mergeCell ref="B88:B96"/>
    <mergeCell ref="C96:D96"/>
    <mergeCell ref="B97:B104"/>
    <mergeCell ref="C104:D104"/>
    <mergeCell ref="B105:B113"/>
    <mergeCell ref="C113:D113"/>
  </mergeCells>
  <phoneticPr fontId="1"/>
  <pageMargins left="0.7" right="0.7" top="0.75" bottom="0.75" header="0.3" footer="0.3"/>
  <pageSetup paperSize="8" scale="6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17"/>
  <sheetViews>
    <sheetView topLeftCell="A4" workbookViewId="0">
      <selection activeCell="D22" sqref="D22"/>
    </sheetView>
  </sheetViews>
  <sheetFormatPr defaultRowHeight="13.5" x14ac:dyDescent="0.4"/>
  <cols>
    <col min="1" max="1" width="9" style="15"/>
    <col min="2" max="2" width="20.625" style="15" customWidth="1"/>
    <col min="3" max="5" width="9" style="15"/>
    <col min="6" max="6" width="9" style="15" customWidth="1"/>
    <col min="7" max="16384" width="9" style="15"/>
  </cols>
  <sheetData>
    <row r="1" spans="2:7" ht="35.25" customHeight="1" thickBot="1" x14ac:dyDescent="0.45">
      <c r="B1" s="115" t="s">
        <v>253</v>
      </c>
      <c r="C1" s="115"/>
      <c r="D1" s="115"/>
      <c r="E1" s="115"/>
      <c r="F1" s="115"/>
    </row>
    <row r="2" spans="2:7" ht="18" customHeight="1" thickBot="1" x14ac:dyDescent="0.45">
      <c r="B2" s="57" t="s">
        <v>277</v>
      </c>
      <c r="C2" s="43" t="s">
        <v>246</v>
      </c>
      <c r="D2" s="44" t="s">
        <v>278</v>
      </c>
      <c r="E2" s="44" t="s">
        <v>248</v>
      </c>
      <c r="F2" s="53" t="s">
        <v>279</v>
      </c>
    </row>
    <row r="3" spans="2:7" ht="18" customHeight="1" x14ac:dyDescent="0.4">
      <c r="B3" s="56" t="s">
        <v>0</v>
      </c>
      <c r="C3" s="29">
        <f>'2019年11月30日現在'!F7</f>
        <v>0</v>
      </c>
      <c r="D3" s="30">
        <f>'2019年11月30日現在'!G7</f>
        <v>1</v>
      </c>
      <c r="E3" s="30">
        <f>'2019年11月30日現在'!H7</f>
        <v>1</v>
      </c>
      <c r="F3" s="48">
        <f>'2019年11月30日現在'!I7</f>
        <v>1</v>
      </c>
      <c r="G3" s="14"/>
    </row>
    <row r="4" spans="2:7" ht="18" customHeight="1" x14ac:dyDescent="0.4">
      <c r="B4" s="54" t="s">
        <v>1</v>
      </c>
      <c r="C4" s="32">
        <f>'2019年11月30日現在'!F26</f>
        <v>4</v>
      </c>
      <c r="D4" s="33">
        <f>'2019年11月30日現在'!G26</f>
        <v>5</v>
      </c>
      <c r="E4" s="33">
        <f>'2019年11月30日現在'!H26</f>
        <v>6</v>
      </c>
      <c r="F4" s="49">
        <f>'2019年11月30日現在'!I26</f>
        <v>3</v>
      </c>
      <c r="G4" s="14"/>
    </row>
    <row r="5" spans="2:7" ht="18" customHeight="1" x14ac:dyDescent="0.4">
      <c r="B5" s="54" t="s">
        <v>2</v>
      </c>
      <c r="C5" s="32">
        <f>'2019年11月30日現在'!F39</f>
        <v>0</v>
      </c>
      <c r="D5" s="33">
        <f>'2019年11月30日現在'!G39</f>
        <v>5</v>
      </c>
      <c r="E5" s="33">
        <f>'2019年11月30日現在'!H39</f>
        <v>5</v>
      </c>
      <c r="F5" s="49">
        <f>'2019年11月30日現在'!I39</f>
        <v>2</v>
      </c>
      <c r="G5" s="14"/>
    </row>
    <row r="6" spans="2:7" ht="18" customHeight="1" x14ac:dyDescent="0.4">
      <c r="B6" s="54" t="s">
        <v>3</v>
      </c>
      <c r="C6" s="32">
        <f>'2019年11月30日現在'!F46</f>
        <v>0</v>
      </c>
      <c r="D6" s="33">
        <f>'2019年11月30日現在'!G46</f>
        <v>4</v>
      </c>
      <c r="E6" s="33">
        <f>'2019年11月30日現在'!H46</f>
        <v>0</v>
      </c>
      <c r="F6" s="49">
        <f>'2019年11月30日現在'!I46</f>
        <v>2</v>
      </c>
      <c r="G6" s="14"/>
    </row>
    <row r="7" spans="2:7" ht="18" customHeight="1" x14ac:dyDescent="0.4">
      <c r="B7" s="55" t="s">
        <v>4</v>
      </c>
      <c r="C7" s="32">
        <f>'2019年11月30日現在'!F48</f>
        <v>0</v>
      </c>
      <c r="D7" s="33">
        <f>'2019年11月30日現在'!G48</f>
        <v>0</v>
      </c>
      <c r="E7" s="33">
        <f>'2019年11月30日現在'!H48</f>
        <v>1</v>
      </c>
      <c r="F7" s="49">
        <f>'2019年11月30日現在'!I48</f>
        <v>0</v>
      </c>
      <c r="G7" s="14"/>
    </row>
    <row r="8" spans="2:7" ht="18" customHeight="1" x14ac:dyDescent="0.4">
      <c r="B8" s="55" t="s">
        <v>12</v>
      </c>
      <c r="C8" s="32">
        <f>'2019年11月30日現在'!F58</f>
        <v>0</v>
      </c>
      <c r="D8" s="33">
        <f>'2019年11月30日現在'!G58</f>
        <v>5</v>
      </c>
      <c r="E8" s="33">
        <f>'2019年11月30日現在'!H58</f>
        <v>1</v>
      </c>
      <c r="F8" s="49">
        <f>'2019年11月30日現在'!I58</f>
        <v>3</v>
      </c>
      <c r="G8" s="14"/>
    </row>
    <row r="9" spans="2:7" ht="18" customHeight="1" x14ac:dyDescent="0.4">
      <c r="B9" s="54" t="s">
        <v>5</v>
      </c>
      <c r="C9" s="32">
        <f>'2019年11月30日現在'!F67</f>
        <v>0</v>
      </c>
      <c r="D9" s="33">
        <f>'2019年11月30日現在'!G67</f>
        <v>4</v>
      </c>
      <c r="E9" s="33">
        <f>'2019年11月30日現在'!H67</f>
        <v>3</v>
      </c>
      <c r="F9" s="49">
        <f>'2019年11月30日現在'!I67</f>
        <v>1</v>
      </c>
      <c r="G9" s="14"/>
    </row>
    <row r="10" spans="2:7" ht="18" customHeight="1" x14ac:dyDescent="0.4">
      <c r="B10" s="54" t="s">
        <v>6</v>
      </c>
      <c r="C10" s="32">
        <f>'2019年11月30日現在'!F73</f>
        <v>0</v>
      </c>
      <c r="D10" s="33">
        <f>'2019年11月30日現在'!G73</f>
        <v>0</v>
      </c>
      <c r="E10" s="33">
        <f>'2019年11月30日現在'!H73</f>
        <v>0</v>
      </c>
      <c r="F10" s="49">
        <f>'2019年11月30日現在'!I73</f>
        <v>5</v>
      </c>
      <c r="G10" s="14"/>
    </row>
    <row r="11" spans="2:7" ht="18" customHeight="1" x14ac:dyDescent="0.4">
      <c r="B11" s="54" t="s">
        <v>238</v>
      </c>
      <c r="C11" s="32">
        <f>'2019年11月30日現在'!F77</f>
        <v>0</v>
      </c>
      <c r="D11" s="33">
        <f>'2019年11月30日現在'!G77</f>
        <v>0</v>
      </c>
      <c r="E11" s="33">
        <f>'2019年11月30日現在'!H77</f>
        <v>1</v>
      </c>
      <c r="F11" s="49">
        <f>'2019年11月30日現在'!I77</f>
        <v>2</v>
      </c>
      <c r="G11" s="14"/>
    </row>
    <row r="12" spans="2:7" ht="18" customHeight="1" x14ac:dyDescent="0.4">
      <c r="B12" s="54" t="s">
        <v>7</v>
      </c>
      <c r="C12" s="32">
        <f>'2019年11月30日現在'!F84</f>
        <v>0</v>
      </c>
      <c r="D12" s="33">
        <f>'2019年11月30日現在'!G84</f>
        <v>2</v>
      </c>
      <c r="E12" s="33">
        <f>'2019年11月30日現在'!H84</f>
        <v>3</v>
      </c>
      <c r="F12" s="49">
        <f>'2019年11月30日現在'!I84</f>
        <v>1</v>
      </c>
      <c r="G12" s="14"/>
    </row>
    <row r="13" spans="2:7" ht="18" customHeight="1" x14ac:dyDescent="0.4">
      <c r="B13" s="54" t="s">
        <v>8</v>
      </c>
      <c r="C13" s="32">
        <f>'2019年11月30日現在'!F89</f>
        <v>0</v>
      </c>
      <c r="D13" s="33">
        <f>'2019年11月30日現在'!G89</f>
        <v>0</v>
      </c>
      <c r="E13" s="33">
        <f>'2019年11月30日現在'!H89</f>
        <v>3</v>
      </c>
      <c r="F13" s="49">
        <f>'2019年11月30日現在'!I89</f>
        <v>1</v>
      </c>
      <c r="G13" s="14"/>
    </row>
    <row r="14" spans="2:7" ht="18" customHeight="1" x14ac:dyDescent="0.4">
      <c r="B14" s="54" t="s">
        <v>9</v>
      </c>
      <c r="C14" s="32">
        <f>'2019年11月30日現在'!F98</f>
        <v>0</v>
      </c>
      <c r="D14" s="33">
        <f>'2019年11月30日現在'!G98</f>
        <v>3</v>
      </c>
      <c r="E14" s="33">
        <f>'2019年11月30日現在'!H98</f>
        <v>5</v>
      </c>
      <c r="F14" s="49">
        <f>'2019年11月30日現在'!I98</f>
        <v>0</v>
      </c>
      <c r="G14" s="14"/>
    </row>
    <row r="15" spans="2:7" ht="18" customHeight="1" thickBot="1" x14ac:dyDescent="0.45">
      <c r="B15" s="54" t="s">
        <v>10</v>
      </c>
      <c r="C15" s="35">
        <f>'2019年11月30日現在'!F100</f>
        <v>0</v>
      </c>
      <c r="D15" s="36">
        <f>'2019年11月30日現在'!G100</f>
        <v>0</v>
      </c>
      <c r="E15" s="36">
        <f>'2019年11月30日現在'!H100</f>
        <v>1</v>
      </c>
      <c r="F15" s="50">
        <f>'2019年11月30日現在'!I100</f>
        <v>0</v>
      </c>
      <c r="G15" s="14"/>
    </row>
    <row r="16" spans="2:7" ht="18" customHeight="1" thickTop="1" x14ac:dyDescent="0.4">
      <c r="B16" s="116" t="s">
        <v>198</v>
      </c>
      <c r="C16" s="37">
        <f>SUM(C3+C4+C5+C6+C7+C8+C9+C10+C11+C12+C13+C14+C15)</f>
        <v>4</v>
      </c>
      <c r="D16" s="38">
        <f>SUM(D3+D4+D5+D6+D7+D8+D9+D10+D11+D12+D13+D14+D15)</f>
        <v>29</v>
      </c>
      <c r="E16" s="38">
        <f>SUM(E3+E4+E5+E6+E7+E8+E9+E10+E11+E12+E13+E14+E15)</f>
        <v>30</v>
      </c>
      <c r="F16" s="51">
        <f>SUM(F3+F4+F5+F6+F7+F8+F9+F10+F11+F12+F13+F14+F15)</f>
        <v>21</v>
      </c>
    </row>
    <row r="17" spans="2:6" ht="18" customHeight="1" thickBot="1" x14ac:dyDescent="0.45">
      <c r="B17" s="117"/>
      <c r="C17" s="118">
        <f>SUM(C16:F16)</f>
        <v>84</v>
      </c>
      <c r="D17" s="119"/>
      <c r="E17" s="119"/>
      <c r="F17" s="120"/>
    </row>
  </sheetData>
  <mergeCells count="3">
    <mergeCell ref="B1:F1"/>
    <mergeCell ref="C17:F17"/>
    <mergeCell ref="B16:B17"/>
  </mergeCells>
  <phoneticPr fontId="1"/>
  <pageMargins left="0.7" right="0.7" top="0.75" bottom="0.75" header="0.3" footer="0.3"/>
  <pageSetup paperSize="8" scale="6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102"/>
  <sheetViews>
    <sheetView topLeftCell="A85" zoomScale="80" zoomScaleNormal="80" workbookViewId="0">
      <selection activeCell="C19" sqref="C19"/>
    </sheetView>
  </sheetViews>
  <sheetFormatPr defaultRowHeight="13.5" x14ac:dyDescent="0.4"/>
  <cols>
    <col min="1" max="1" width="2.625" style="15" customWidth="1"/>
    <col min="2" max="2" width="20.625" style="15" customWidth="1"/>
    <col min="3" max="3" width="43.625" style="15" customWidth="1"/>
    <col min="4" max="4" width="42.125" style="15" customWidth="1"/>
    <col min="5" max="5" width="18.875" style="15" customWidth="1"/>
    <col min="6" max="11" width="7.625" style="14" customWidth="1"/>
    <col min="12" max="16384" width="9" style="15"/>
  </cols>
  <sheetData>
    <row r="1" spans="2:11" ht="35.25" customHeight="1" thickBot="1" x14ac:dyDescent="0.45">
      <c r="B1" s="152" t="s">
        <v>280</v>
      </c>
      <c r="C1" s="152"/>
      <c r="D1" s="152"/>
      <c r="E1" s="152"/>
      <c r="F1" s="152"/>
      <c r="G1" s="152"/>
      <c r="H1" s="152"/>
      <c r="I1" s="152"/>
    </row>
    <row r="2" spans="2:11" x14ac:dyDescent="0.4">
      <c r="B2" s="153" t="s">
        <v>20</v>
      </c>
      <c r="C2" s="149" t="s">
        <v>13</v>
      </c>
      <c r="D2" s="149" t="s">
        <v>14</v>
      </c>
      <c r="E2" s="149" t="s">
        <v>24</v>
      </c>
      <c r="F2" s="149" t="s">
        <v>18</v>
      </c>
      <c r="G2" s="149"/>
      <c r="H2" s="149"/>
      <c r="I2" s="149"/>
      <c r="J2" s="149" t="s">
        <v>19</v>
      </c>
      <c r="K2" s="150"/>
    </row>
    <row r="3" spans="2:11" ht="14.25" thickBot="1" x14ac:dyDescent="0.45">
      <c r="B3" s="154"/>
      <c r="C3" s="155"/>
      <c r="D3" s="155"/>
      <c r="E3" s="155"/>
      <c r="F3" s="26">
        <v>3</v>
      </c>
      <c r="G3" s="27">
        <v>2</v>
      </c>
      <c r="H3" s="27">
        <v>1</v>
      </c>
      <c r="I3" s="28" t="s">
        <v>15</v>
      </c>
      <c r="J3" s="46" t="s">
        <v>16</v>
      </c>
      <c r="K3" s="47" t="s">
        <v>17</v>
      </c>
    </row>
    <row r="4" spans="2:11" ht="15" customHeight="1" x14ac:dyDescent="0.4">
      <c r="B4" s="151" t="s">
        <v>0</v>
      </c>
      <c r="C4" s="16" t="s">
        <v>232</v>
      </c>
      <c r="D4" s="17" t="s">
        <v>233</v>
      </c>
      <c r="E4" s="17" t="s">
        <v>234</v>
      </c>
      <c r="F4" s="29"/>
      <c r="G4" s="30"/>
      <c r="H4" s="30" t="s">
        <v>250</v>
      </c>
      <c r="I4" s="31"/>
      <c r="J4" s="29" t="s">
        <v>250</v>
      </c>
      <c r="K4" s="48"/>
    </row>
    <row r="5" spans="2:11" ht="15" customHeight="1" x14ac:dyDescent="0.4">
      <c r="B5" s="131"/>
      <c r="C5" s="18" t="s">
        <v>173</v>
      </c>
      <c r="D5" s="18" t="s">
        <v>174</v>
      </c>
      <c r="E5" s="18" t="s">
        <v>175</v>
      </c>
      <c r="F5" s="32"/>
      <c r="G5" s="33" t="s">
        <v>250</v>
      </c>
      <c r="H5" s="33"/>
      <c r="I5" s="34"/>
      <c r="J5" s="32" t="s">
        <v>250</v>
      </c>
      <c r="K5" s="49"/>
    </row>
    <row r="6" spans="2:11" ht="15" customHeight="1" x14ac:dyDescent="0.4">
      <c r="B6" s="131"/>
      <c r="C6" s="18" t="s">
        <v>259</v>
      </c>
      <c r="D6" s="18" t="s">
        <v>260</v>
      </c>
      <c r="E6" s="18" t="s">
        <v>261</v>
      </c>
      <c r="F6" s="32"/>
      <c r="G6" s="33"/>
      <c r="H6" s="33"/>
      <c r="I6" s="34" t="s">
        <v>250</v>
      </c>
      <c r="J6" s="32" t="s">
        <v>250</v>
      </c>
      <c r="K6" s="49"/>
    </row>
    <row r="7" spans="2:11" ht="15" customHeight="1" thickBot="1" x14ac:dyDescent="0.45">
      <c r="B7" s="132"/>
      <c r="C7" s="133" t="s">
        <v>249</v>
      </c>
      <c r="D7" s="133"/>
      <c r="E7" s="58">
        <f>COUNTIFS(C4:C6,"&lt;&gt;")</f>
        <v>3</v>
      </c>
      <c r="F7" s="59">
        <f>COUNTIFS(F4:F6,"○")</f>
        <v>0</v>
      </c>
      <c r="G7" s="60">
        <f t="shared" ref="G7:K7" si="0">COUNTIFS(G4:G6,"○")</f>
        <v>1</v>
      </c>
      <c r="H7" s="60">
        <f t="shared" si="0"/>
        <v>1</v>
      </c>
      <c r="I7" s="61">
        <f t="shared" si="0"/>
        <v>1</v>
      </c>
      <c r="J7" s="59">
        <f t="shared" si="0"/>
        <v>3</v>
      </c>
      <c r="K7" s="62">
        <f t="shared" si="0"/>
        <v>0</v>
      </c>
    </row>
    <row r="8" spans="2:11" ht="15" customHeight="1" thickTop="1" x14ac:dyDescent="0.4">
      <c r="B8" s="134" t="s">
        <v>1</v>
      </c>
      <c r="C8" s="19" t="s">
        <v>39</v>
      </c>
      <c r="D8" s="19" t="s">
        <v>40</v>
      </c>
      <c r="E8" s="19" t="s">
        <v>41</v>
      </c>
      <c r="F8" s="37"/>
      <c r="G8" s="38" t="s">
        <v>250</v>
      </c>
      <c r="H8" s="38"/>
      <c r="I8" s="39"/>
      <c r="J8" s="37" t="s">
        <v>250</v>
      </c>
      <c r="K8" s="51" t="s">
        <v>250</v>
      </c>
    </row>
    <row r="9" spans="2:11" ht="15" customHeight="1" x14ac:dyDescent="0.4">
      <c r="B9" s="135"/>
      <c r="C9" s="18" t="s">
        <v>42</v>
      </c>
      <c r="D9" s="18" t="s">
        <v>43</v>
      </c>
      <c r="E9" s="18" t="s">
        <v>44</v>
      </c>
      <c r="F9" s="32"/>
      <c r="G9" s="33" t="s">
        <v>250</v>
      </c>
      <c r="H9" s="33"/>
      <c r="I9" s="34"/>
      <c r="J9" s="32" t="s">
        <v>250</v>
      </c>
      <c r="K9" s="49" t="s">
        <v>250</v>
      </c>
    </row>
    <row r="10" spans="2:11" ht="30" customHeight="1" x14ac:dyDescent="0.4">
      <c r="B10" s="135"/>
      <c r="C10" s="25" t="s">
        <v>251</v>
      </c>
      <c r="D10" s="18" t="s">
        <v>204</v>
      </c>
      <c r="E10" s="18"/>
      <c r="F10" s="32" t="s">
        <v>250</v>
      </c>
      <c r="G10" s="33"/>
      <c r="H10" s="33"/>
      <c r="I10" s="34"/>
      <c r="J10" s="32" t="s">
        <v>250</v>
      </c>
      <c r="K10" s="49" t="s">
        <v>250</v>
      </c>
    </row>
    <row r="11" spans="2:11" ht="15" customHeight="1" x14ac:dyDescent="0.4">
      <c r="B11" s="135"/>
      <c r="C11" s="18" t="s">
        <v>276</v>
      </c>
      <c r="D11" s="18" t="s">
        <v>63</v>
      </c>
      <c r="E11" s="18"/>
      <c r="F11" s="32" t="s">
        <v>250</v>
      </c>
      <c r="G11" s="33"/>
      <c r="H11" s="33"/>
      <c r="I11" s="34"/>
      <c r="J11" s="32" t="s">
        <v>250</v>
      </c>
      <c r="K11" s="49" t="s">
        <v>250</v>
      </c>
    </row>
    <row r="12" spans="2:11" ht="30" customHeight="1" x14ac:dyDescent="0.4">
      <c r="B12" s="135"/>
      <c r="C12" s="25" t="s">
        <v>205</v>
      </c>
      <c r="D12" s="18" t="s">
        <v>206</v>
      </c>
      <c r="E12" s="18"/>
      <c r="F12" s="32"/>
      <c r="G12" s="33" t="s">
        <v>250</v>
      </c>
      <c r="H12" s="33"/>
      <c r="I12" s="34"/>
      <c r="J12" s="32" t="s">
        <v>250</v>
      </c>
      <c r="K12" s="49" t="s">
        <v>250</v>
      </c>
    </row>
    <row r="13" spans="2:11" ht="15" customHeight="1" x14ac:dyDescent="0.4">
      <c r="B13" s="135"/>
      <c r="C13" s="18" t="s">
        <v>64</v>
      </c>
      <c r="D13" s="18" t="s">
        <v>65</v>
      </c>
      <c r="E13" s="18" t="s">
        <v>66</v>
      </c>
      <c r="F13" s="32"/>
      <c r="G13" s="33" t="s">
        <v>250</v>
      </c>
      <c r="H13" s="33"/>
      <c r="I13" s="34"/>
      <c r="J13" s="32" t="s">
        <v>250</v>
      </c>
      <c r="K13" s="49" t="s">
        <v>250</v>
      </c>
    </row>
    <row r="14" spans="2:11" ht="15" customHeight="1" x14ac:dyDescent="0.4">
      <c r="B14" s="135"/>
      <c r="C14" s="18" t="s">
        <v>70</v>
      </c>
      <c r="D14" s="18" t="s">
        <v>71</v>
      </c>
      <c r="E14" s="18" t="s">
        <v>72</v>
      </c>
      <c r="F14" s="32"/>
      <c r="G14" s="33"/>
      <c r="H14" s="33" t="s">
        <v>250</v>
      </c>
      <c r="I14" s="34"/>
      <c r="J14" s="32"/>
      <c r="K14" s="49"/>
    </row>
    <row r="15" spans="2:11" ht="15" customHeight="1" x14ac:dyDescent="0.4">
      <c r="B15" s="135"/>
      <c r="C15" s="18" t="s">
        <v>210</v>
      </c>
      <c r="D15" s="18" t="s">
        <v>211</v>
      </c>
      <c r="E15" s="18"/>
      <c r="F15" s="32"/>
      <c r="G15" s="33"/>
      <c r="H15" s="33"/>
      <c r="I15" s="34" t="s">
        <v>250</v>
      </c>
      <c r="J15" s="32"/>
      <c r="K15" s="49"/>
    </row>
    <row r="16" spans="2:11" ht="15" customHeight="1" x14ac:dyDescent="0.4">
      <c r="B16" s="135"/>
      <c r="C16" s="18" t="s">
        <v>216</v>
      </c>
      <c r="D16" s="18" t="s">
        <v>217</v>
      </c>
      <c r="E16" s="18"/>
      <c r="F16" s="32"/>
      <c r="G16" s="33"/>
      <c r="H16" s="33"/>
      <c r="I16" s="34" t="s">
        <v>250</v>
      </c>
      <c r="J16" s="32"/>
      <c r="K16" s="49"/>
    </row>
    <row r="17" spans="2:11" ht="15" customHeight="1" x14ac:dyDescent="0.4">
      <c r="B17" s="135"/>
      <c r="C17" s="18" t="s">
        <v>218</v>
      </c>
      <c r="D17" s="18" t="s">
        <v>219</v>
      </c>
      <c r="E17" s="18"/>
      <c r="F17" s="32"/>
      <c r="G17" s="33"/>
      <c r="H17" s="33"/>
      <c r="I17" s="34" t="s">
        <v>250</v>
      </c>
      <c r="J17" s="32"/>
      <c r="K17" s="49"/>
    </row>
    <row r="18" spans="2:11" ht="15" customHeight="1" x14ac:dyDescent="0.4">
      <c r="B18" s="135"/>
      <c r="C18" s="18" t="s">
        <v>266</v>
      </c>
      <c r="D18" s="18" t="s">
        <v>86</v>
      </c>
      <c r="E18" s="18" t="s">
        <v>87</v>
      </c>
      <c r="F18" s="32"/>
      <c r="G18" s="33"/>
      <c r="H18" s="33" t="s">
        <v>250</v>
      </c>
      <c r="I18" s="34"/>
      <c r="J18" s="32" t="s">
        <v>250</v>
      </c>
      <c r="K18" s="49"/>
    </row>
    <row r="19" spans="2:11" ht="30" customHeight="1" x14ac:dyDescent="0.4">
      <c r="B19" s="135"/>
      <c r="C19" s="25" t="s">
        <v>267</v>
      </c>
      <c r="D19" s="18" t="s">
        <v>89</v>
      </c>
      <c r="E19" s="18" t="s">
        <v>90</v>
      </c>
      <c r="F19" s="32"/>
      <c r="G19" s="33"/>
      <c r="H19" s="33" t="s">
        <v>250</v>
      </c>
      <c r="I19" s="34"/>
      <c r="J19" s="32" t="s">
        <v>250</v>
      </c>
      <c r="K19" s="49"/>
    </row>
    <row r="20" spans="2:11" ht="15" customHeight="1" x14ac:dyDescent="0.4">
      <c r="B20" s="135"/>
      <c r="C20" s="25" t="s">
        <v>141</v>
      </c>
      <c r="D20" s="18" t="s">
        <v>121</v>
      </c>
      <c r="E20" s="18" t="s">
        <v>122</v>
      </c>
      <c r="F20" s="32"/>
      <c r="G20" s="33"/>
      <c r="H20" s="33" t="s">
        <v>250</v>
      </c>
      <c r="I20" s="34"/>
      <c r="J20" s="32" t="s">
        <v>250</v>
      </c>
      <c r="K20" s="49"/>
    </row>
    <row r="21" spans="2:11" ht="15" customHeight="1" x14ac:dyDescent="0.4">
      <c r="B21" s="135"/>
      <c r="C21" s="25" t="s">
        <v>142</v>
      </c>
      <c r="D21" s="18" t="s">
        <v>123</v>
      </c>
      <c r="E21" s="18" t="s">
        <v>124</v>
      </c>
      <c r="F21" s="32"/>
      <c r="G21" s="33"/>
      <c r="H21" s="33" t="s">
        <v>250</v>
      </c>
      <c r="I21" s="34"/>
      <c r="J21" s="32" t="s">
        <v>250</v>
      </c>
      <c r="K21" s="49"/>
    </row>
    <row r="22" spans="2:11" ht="15" customHeight="1" x14ac:dyDescent="0.4">
      <c r="B22" s="135"/>
      <c r="C22" s="18" t="s">
        <v>156</v>
      </c>
      <c r="D22" s="18" t="s">
        <v>157</v>
      </c>
      <c r="E22" s="18" t="s">
        <v>158</v>
      </c>
      <c r="F22" s="32"/>
      <c r="G22" s="33" t="s">
        <v>250</v>
      </c>
      <c r="H22" s="33"/>
      <c r="I22" s="34"/>
      <c r="J22" s="32" t="s">
        <v>250</v>
      </c>
      <c r="K22" s="49" t="s">
        <v>250</v>
      </c>
    </row>
    <row r="23" spans="2:11" ht="15" customHeight="1" x14ac:dyDescent="0.4">
      <c r="B23" s="135"/>
      <c r="C23" s="18" t="s">
        <v>159</v>
      </c>
      <c r="D23" s="18" t="s">
        <v>160</v>
      </c>
      <c r="E23" s="18"/>
      <c r="F23" s="32" t="s">
        <v>250</v>
      </c>
      <c r="G23" s="33"/>
      <c r="H23" s="33"/>
      <c r="I23" s="34"/>
      <c r="J23" s="32" t="s">
        <v>250</v>
      </c>
      <c r="K23" s="49"/>
    </row>
    <row r="24" spans="2:11" ht="15" customHeight="1" x14ac:dyDescent="0.4">
      <c r="B24" s="135"/>
      <c r="C24" s="18" t="s">
        <v>252</v>
      </c>
      <c r="D24" s="18" t="s">
        <v>165</v>
      </c>
      <c r="E24" s="18" t="s">
        <v>166</v>
      </c>
      <c r="F24" s="32"/>
      <c r="G24" s="33"/>
      <c r="H24" s="33" t="s">
        <v>250</v>
      </c>
      <c r="I24" s="34"/>
      <c r="J24" s="32" t="s">
        <v>250</v>
      </c>
      <c r="K24" s="49"/>
    </row>
    <row r="25" spans="2:11" ht="15" customHeight="1" x14ac:dyDescent="0.4">
      <c r="B25" s="135"/>
      <c r="C25" s="18" t="s">
        <v>170</v>
      </c>
      <c r="D25" s="18" t="s">
        <v>171</v>
      </c>
      <c r="E25" s="18" t="s">
        <v>172</v>
      </c>
      <c r="F25" s="32" t="s">
        <v>250</v>
      </c>
      <c r="G25" s="33"/>
      <c r="H25" s="33"/>
      <c r="I25" s="34"/>
      <c r="J25" s="32" t="s">
        <v>250</v>
      </c>
      <c r="K25" s="49" t="s">
        <v>250</v>
      </c>
    </row>
    <row r="26" spans="2:11" ht="15" customHeight="1" thickBot="1" x14ac:dyDescent="0.45">
      <c r="B26" s="136"/>
      <c r="C26" s="137" t="s">
        <v>249</v>
      </c>
      <c r="D26" s="137"/>
      <c r="E26" s="63">
        <f>COUNTIFS(C8:C25,"&lt;&gt;")</f>
        <v>18</v>
      </c>
      <c r="F26" s="64">
        <f>COUNTIFS(F8:F25,"○")</f>
        <v>4</v>
      </c>
      <c r="G26" s="65">
        <f t="shared" ref="G26:K26" si="1">COUNTIFS(G8:G25,"○")</f>
        <v>5</v>
      </c>
      <c r="H26" s="65">
        <f t="shared" si="1"/>
        <v>6</v>
      </c>
      <c r="I26" s="66">
        <f t="shared" si="1"/>
        <v>3</v>
      </c>
      <c r="J26" s="64">
        <f t="shared" si="1"/>
        <v>14</v>
      </c>
      <c r="K26" s="67">
        <f t="shared" si="1"/>
        <v>8</v>
      </c>
    </row>
    <row r="27" spans="2:11" ht="15" customHeight="1" thickTop="1" x14ac:dyDescent="0.4">
      <c r="B27" s="142" t="s">
        <v>2</v>
      </c>
      <c r="C27" s="19" t="s">
        <v>26</v>
      </c>
      <c r="D27" s="19" t="s">
        <v>33</v>
      </c>
      <c r="E27" s="19" t="s">
        <v>27</v>
      </c>
      <c r="F27" s="37"/>
      <c r="G27" s="38"/>
      <c r="H27" s="38" t="s">
        <v>250</v>
      </c>
      <c r="I27" s="39"/>
      <c r="J27" s="37" t="s">
        <v>250</v>
      </c>
      <c r="K27" s="51"/>
    </row>
    <row r="28" spans="2:11" ht="15" customHeight="1" x14ac:dyDescent="0.4">
      <c r="B28" s="138"/>
      <c r="C28" s="18" t="s">
        <v>48</v>
      </c>
      <c r="D28" s="18" t="s">
        <v>49</v>
      </c>
      <c r="E28" s="18" t="s">
        <v>50</v>
      </c>
      <c r="F28" s="32"/>
      <c r="G28" s="33"/>
      <c r="H28" s="33" t="s">
        <v>250</v>
      </c>
      <c r="I28" s="34"/>
      <c r="J28" s="32" t="s">
        <v>250</v>
      </c>
      <c r="K28" s="49" t="s">
        <v>250</v>
      </c>
    </row>
    <row r="29" spans="2:11" ht="15" customHeight="1" x14ac:dyDescent="0.4">
      <c r="B29" s="138"/>
      <c r="C29" s="18" t="s">
        <v>207</v>
      </c>
      <c r="D29" s="18" t="s">
        <v>208</v>
      </c>
      <c r="E29" s="18" t="s">
        <v>209</v>
      </c>
      <c r="F29" s="32"/>
      <c r="G29" s="33" t="s">
        <v>250</v>
      </c>
      <c r="H29" s="33"/>
      <c r="I29" s="34"/>
      <c r="J29" s="32" t="s">
        <v>250</v>
      </c>
      <c r="K29" s="49"/>
    </row>
    <row r="30" spans="2:11" ht="15" customHeight="1" x14ac:dyDescent="0.4">
      <c r="B30" s="138"/>
      <c r="C30" s="18" t="s">
        <v>214</v>
      </c>
      <c r="D30" s="18" t="s">
        <v>215</v>
      </c>
      <c r="E30" s="18"/>
      <c r="F30" s="32"/>
      <c r="G30" s="33"/>
      <c r="H30" s="33"/>
      <c r="I30" s="34" t="s">
        <v>250</v>
      </c>
      <c r="J30" s="32"/>
      <c r="K30" s="49"/>
    </row>
    <row r="31" spans="2:11" ht="15" customHeight="1" x14ac:dyDescent="0.4">
      <c r="B31" s="138"/>
      <c r="C31" s="18" t="s">
        <v>112</v>
      </c>
      <c r="D31" s="18" t="s">
        <v>113</v>
      </c>
      <c r="E31" s="18" t="s">
        <v>114</v>
      </c>
      <c r="F31" s="32"/>
      <c r="G31" s="33"/>
      <c r="H31" s="33" t="s">
        <v>250</v>
      </c>
      <c r="I31" s="34"/>
      <c r="J31" s="32" t="s">
        <v>250</v>
      </c>
      <c r="K31" s="49"/>
    </row>
    <row r="32" spans="2:11" ht="15" customHeight="1" x14ac:dyDescent="0.4">
      <c r="B32" s="138"/>
      <c r="C32" s="25" t="s">
        <v>275</v>
      </c>
      <c r="D32" s="18" t="s">
        <v>139</v>
      </c>
      <c r="E32" s="18" t="s">
        <v>143</v>
      </c>
      <c r="F32" s="32"/>
      <c r="G32" s="33" t="s">
        <v>250</v>
      </c>
      <c r="H32" s="33"/>
      <c r="I32" s="34"/>
      <c r="J32" s="32" t="s">
        <v>250</v>
      </c>
      <c r="K32" s="49"/>
    </row>
    <row r="33" spans="2:11" ht="15" customHeight="1" x14ac:dyDescent="0.4">
      <c r="B33" s="138"/>
      <c r="C33" s="18" t="s">
        <v>144</v>
      </c>
      <c r="D33" s="18" t="s">
        <v>145</v>
      </c>
      <c r="E33" s="18" t="s">
        <v>146</v>
      </c>
      <c r="F33" s="32"/>
      <c r="G33" s="33" t="s">
        <v>250</v>
      </c>
      <c r="H33" s="33"/>
      <c r="I33" s="34"/>
      <c r="J33" s="32" t="s">
        <v>250</v>
      </c>
      <c r="K33" s="49" t="s">
        <v>250</v>
      </c>
    </row>
    <row r="34" spans="2:11" ht="15" customHeight="1" x14ac:dyDescent="0.4">
      <c r="B34" s="138"/>
      <c r="C34" s="18" t="s">
        <v>147</v>
      </c>
      <c r="D34" s="18" t="s">
        <v>148</v>
      </c>
      <c r="E34" s="18" t="s">
        <v>149</v>
      </c>
      <c r="F34" s="32"/>
      <c r="G34" s="33"/>
      <c r="H34" s="33" t="s">
        <v>250</v>
      </c>
      <c r="I34" s="34"/>
      <c r="J34" s="32"/>
      <c r="K34" s="49"/>
    </row>
    <row r="35" spans="2:11" ht="15" customHeight="1" x14ac:dyDescent="0.4">
      <c r="B35" s="138"/>
      <c r="C35" s="18" t="s">
        <v>150</v>
      </c>
      <c r="D35" s="18" t="s">
        <v>151</v>
      </c>
      <c r="E35" s="18" t="s">
        <v>152</v>
      </c>
      <c r="F35" s="32"/>
      <c r="G35" s="33" t="s">
        <v>250</v>
      </c>
      <c r="H35" s="33"/>
      <c r="I35" s="34"/>
      <c r="J35" s="32" t="s">
        <v>250</v>
      </c>
      <c r="K35" s="49" t="s">
        <v>250</v>
      </c>
    </row>
    <row r="36" spans="2:11" ht="15" customHeight="1" x14ac:dyDescent="0.4">
      <c r="B36" s="138"/>
      <c r="C36" s="18" t="s">
        <v>153</v>
      </c>
      <c r="D36" s="18" t="s">
        <v>154</v>
      </c>
      <c r="E36" s="18" t="s">
        <v>155</v>
      </c>
      <c r="F36" s="32"/>
      <c r="G36" s="33"/>
      <c r="H36" s="33" t="s">
        <v>250</v>
      </c>
      <c r="I36" s="34"/>
      <c r="J36" s="32" t="s">
        <v>250</v>
      </c>
      <c r="K36" s="49"/>
    </row>
    <row r="37" spans="2:11" ht="15" customHeight="1" x14ac:dyDescent="0.4">
      <c r="B37" s="138"/>
      <c r="C37" s="18" t="s">
        <v>191</v>
      </c>
      <c r="D37" s="18" t="s">
        <v>192</v>
      </c>
      <c r="E37" s="18" t="s">
        <v>193</v>
      </c>
      <c r="F37" s="32"/>
      <c r="G37" s="33" t="s">
        <v>250</v>
      </c>
      <c r="H37" s="33"/>
      <c r="I37" s="34"/>
      <c r="J37" s="32" t="s">
        <v>250</v>
      </c>
      <c r="K37" s="49"/>
    </row>
    <row r="38" spans="2:11" ht="15" customHeight="1" x14ac:dyDescent="0.4">
      <c r="B38" s="138"/>
      <c r="C38" s="18" t="s">
        <v>254</v>
      </c>
      <c r="D38" s="18" t="s">
        <v>255</v>
      </c>
      <c r="E38" s="18"/>
      <c r="F38" s="32"/>
      <c r="G38" s="33"/>
      <c r="H38" s="33"/>
      <c r="I38" s="34" t="s">
        <v>250</v>
      </c>
      <c r="J38" s="32" t="s">
        <v>250</v>
      </c>
      <c r="K38" s="49"/>
    </row>
    <row r="39" spans="2:11" ht="15" customHeight="1" thickBot="1" x14ac:dyDescent="0.45">
      <c r="B39" s="143"/>
      <c r="C39" s="144" t="s">
        <v>249</v>
      </c>
      <c r="D39" s="144"/>
      <c r="E39" s="68">
        <f>COUNTIFS(C27:C38,"&lt;&gt;")</f>
        <v>12</v>
      </c>
      <c r="F39" s="69">
        <f>COUNTIFS(F27:F38,"○")</f>
        <v>0</v>
      </c>
      <c r="G39" s="70">
        <f t="shared" ref="G39:K39" si="2">COUNTIFS(G27:G38,"○")</f>
        <v>5</v>
      </c>
      <c r="H39" s="70">
        <f t="shared" si="2"/>
        <v>5</v>
      </c>
      <c r="I39" s="71">
        <f t="shared" si="2"/>
        <v>2</v>
      </c>
      <c r="J39" s="69">
        <f t="shared" si="2"/>
        <v>10</v>
      </c>
      <c r="K39" s="72">
        <f t="shared" si="2"/>
        <v>3</v>
      </c>
    </row>
    <row r="40" spans="2:11" ht="15" customHeight="1" thickTop="1" x14ac:dyDescent="0.4">
      <c r="B40" s="122" t="s">
        <v>3</v>
      </c>
      <c r="C40" s="21" t="s">
        <v>225</v>
      </c>
      <c r="D40" s="21" t="s">
        <v>226</v>
      </c>
      <c r="E40" s="20"/>
      <c r="F40" s="37"/>
      <c r="G40" s="38"/>
      <c r="H40" s="38"/>
      <c r="I40" s="39" t="s">
        <v>250</v>
      </c>
      <c r="J40" s="37" t="s">
        <v>250</v>
      </c>
      <c r="K40" s="51"/>
    </row>
    <row r="41" spans="2:11" ht="15" customHeight="1" x14ac:dyDescent="0.4">
      <c r="B41" s="123"/>
      <c r="C41" s="18" t="s">
        <v>128</v>
      </c>
      <c r="D41" s="18" t="s">
        <v>129</v>
      </c>
      <c r="E41" s="18"/>
      <c r="F41" s="32"/>
      <c r="G41" s="33" t="s">
        <v>250</v>
      </c>
      <c r="H41" s="33"/>
      <c r="I41" s="34"/>
      <c r="J41" s="32" t="s">
        <v>250</v>
      </c>
      <c r="K41" s="49" t="s">
        <v>250</v>
      </c>
    </row>
    <row r="42" spans="2:11" ht="15" customHeight="1" x14ac:dyDescent="0.4">
      <c r="B42" s="123"/>
      <c r="C42" s="18" t="s">
        <v>130</v>
      </c>
      <c r="D42" s="18" t="s">
        <v>131</v>
      </c>
      <c r="E42" s="18" t="s">
        <v>132</v>
      </c>
      <c r="F42" s="32"/>
      <c r="G42" s="33" t="s">
        <v>250</v>
      </c>
      <c r="H42" s="33"/>
      <c r="I42" s="34"/>
      <c r="J42" s="32" t="s">
        <v>250</v>
      </c>
      <c r="K42" s="49" t="s">
        <v>250</v>
      </c>
    </row>
    <row r="43" spans="2:11" ht="15" customHeight="1" x14ac:dyDescent="0.4">
      <c r="B43" s="123"/>
      <c r="C43" s="18" t="s">
        <v>167</v>
      </c>
      <c r="D43" s="18" t="s">
        <v>168</v>
      </c>
      <c r="E43" s="18" t="s">
        <v>169</v>
      </c>
      <c r="F43" s="32"/>
      <c r="G43" s="33" t="s">
        <v>250</v>
      </c>
      <c r="H43" s="33"/>
      <c r="I43" s="34"/>
      <c r="J43" s="32" t="s">
        <v>250</v>
      </c>
      <c r="K43" s="49" t="s">
        <v>250</v>
      </c>
    </row>
    <row r="44" spans="2:11" ht="15" customHeight="1" x14ac:dyDescent="0.4">
      <c r="B44" s="123"/>
      <c r="C44" s="18" t="s">
        <v>182</v>
      </c>
      <c r="D44" s="18" t="s">
        <v>183</v>
      </c>
      <c r="E44" s="18" t="s">
        <v>184</v>
      </c>
      <c r="F44" s="32"/>
      <c r="G44" s="33" t="s">
        <v>250</v>
      </c>
      <c r="H44" s="33"/>
      <c r="I44" s="34"/>
      <c r="J44" s="32" t="s">
        <v>250</v>
      </c>
      <c r="K44" s="49" t="s">
        <v>250</v>
      </c>
    </row>
    <row r="45" spans="2:11" ht="15" customHeight="1" x14ac:dyDescent="0.4">
      <c r="B45" s="123"/>
      <c r="C45" s="18" t="s">
        <v>264</v>
      </c>
      <c r="D45" s="18" t="s">
        <v>265</v>
      </c>
      <c r="E45" s="18"/>
      <c r="F45" s="32"/>
      <c r="G45" s="33"/>
      <c r="H45" s="33"/>
      <c r="I45" s="34" t="s">
        <v>250</v>
      </c>
      <c r="J45" s="32" t="s">
        <v>250</v>
      </c>
      <c r="K45" s="49"/>
    </row>
    <row r="46" spans="2:11" ht="15" customHeight="1" thickBot="1" x14ac:dyDescent="0.45">
      <c r="B46" s="124"/>
      <c r="C46" s="125" t="s">
        <v>249</v>
      </c>
      <c r="D46" s="125"/>
      <c r="E46" s="73">
        <f>COUNTIFS(C40:C45,"&lt;&gt;")</f>
        <v>6</v>
      </c>
      <c r="F46" s="74">
        <f>COUNTIFS(F40:F45,"○")</f>
        <v>0</v>
      </c>
      <c r="G46" s="75">
        <f t="shared" ref="G46:K46" si="3">COUNTIFS(G40:G45,"○")</f>
        <v>4</v>
      </c>
      <c r="H46" s="75">
        <f t="shared" si="3"/>
        <v>0</v>
      </c>
      <c r="I46" s="76">
        <f t="shared" si="3"/>
        <v>2</v>
      </c>
      <c r="J46" s="74">
        <f t="shared" si="3"/>
        <v>6</v>
      </c>
      <c r="K46" s="77">
        <f t="shared" si="3"/>
        <v>4</v>
      </c>
    </row>
    <row r="47" spans="2:11" ht="15" customHeight="1" thickTop="1" x14ac:dyDescent="0.4">
      <c r="B47" s="126" t="s">
        <v>4</v>
      </c>
      <c r="C47" s="19" t="s">
        <v>185</v>
      </c>
      <c r="D47" s="19" t="s">
        <v>186</v>
      </c>
      <c r="E47" s="19" t="s">
        <v>187</v>
      </c>
      <c r="F47" s="37"/>
      <c r="G47" s="38"/>
      <c r="H47" s="38" t="s">
        <v>250</v>
      </c>
      <c r="I47" s="39"/>
      <c r="J47" s="37" t="s">
        <v>250</v>
      </c>
      <c r="K47" s="51" t="s">
        <v>250</v>
      </c>
    </row>
    <row r="48" spans="2:11" ht="15" customHeight="1" thickBot="1" x14ac:dyDescent="0.45">
      <c r="B48" s="128"/>
      <c r="C48" s="129" t="s">
        <v>249</v>
      </c>
      <c r="D48" s="129"/>
      <c r="E48" s="78">
        <f>COUNTIFS(C47,"&lt;&gt;")</f>
        <v>1</v>
      </c>
      <c r="F48" s="79">
        <f>COUNTIFS(F47,"○")</f>
        <v>0</v>
      </c>
      <c r="G48" s="80">
        <f t="shared" ref="G48:K48" si="4">COUNTIFS(G47,"○")</f>
        <v>0</v>
      </c>
      <c r="H48" s="80">
        <f t="shared" si="4"/>
        <v>1</v>
      </c>
      <c r="I48" s="81">
        <f t="shared" si="4"/>
        <v>0</v>
      </c>
      <c r="J48" s="79">
        <f t="shared" si="4"/>
        <v>1</v>
      </c>
      <c r="K48" s="82">
        <f t="shared" si="4"/>
        <v>1</v>
      </c>
    </row>
    <row r="49" spans="2:11" ht="15" customHeight="1" thickTop="1" x14ac:dyDescent="0.4">
      <c r="B49" s="130" t="s">
        <v>12</v>
      </c>
      <c r="C49" s="19" t="s">
        <v>268</v>
      </c>
      <c r="D49" s="19" t="s">
        <v>52</v>
      </c>
      <c r="E49" s="19" t="s">
        <v>54</v>
      </c>
      <c r="F49" s="37"/>
      <c r="G49" s="38" t="s">
        <v>250</v>
      </c>
      <c r="H49" s="38"/>
      <c r="I49" s="39"/>
      <c r="J49" s="37" t="s">
        <v>250</v>
      </c>
      <c r="K49" s="51" t="s">
        <v>250</v>
      </c>
    </row>
    <row r="50" spans="2:11" ht="15" customHeight="1" x14ac:dyDescent="0.4">
      <c r="B50" s="131"/>
      <c r="C50" s="18" t="s">
        <v>269</v>
      </c>
      <c r="D50" s="18" t="s">
        <v>52</v>
      </c>
      <c r="E50" s="18" t="s">
        <v>54</v>
      </c>
      <c r="F50" s="32"/>
      <c r="G50" s="33"/>
      <c r="H50" s="33"/>
      <c r="I50" s="34" t="s">
        <v>250</v>
      </c>
      <c r="J50" s="32" t="s">
        <v>250</v>
      </c>
      <c r="K50" s="49" t="s">
        <v>250</v>
      </c>
    </row>
    <row r="51" spans="2:11" ht="15" customHeight="1" x14ac:dyDescent="0.4">
      <c r="B51" s="131"/>
      <c r="C51" s="18" t="s">
        <v>270</v>
      </c>
      <c r="D51" s="18" t="s">
        <v>52</v>
      </c>
      <c r="E51" s="18" t="s">
        <v>54</v>
      </c>
      <c r="F51" s="32"/>
      <c r="G51" s="33" t="s">
        <v>250</v>
      </c>
      <c r="H51" s="33"/>
      <c r="I51" s="34"/>
      <c r="J51" s="32" t="s">
        <v>250</v>
      </c>
      <c r="K51" s="49" t="s">
        <v>250</v>
      </c>
    </row>
    <row r="52" spans="2:11" ht="15" customHeight="1" x14ac:dyDescent="0.4">
      <c r="B52" s="131"/>
      <c r="C52" s="18" t="s">
        <v>56</v>
      </c>
      <c r="D52" s="18" t="s">
        <v>57</v>
      </c>
      <c r="E52" s="18" t="s">
        <v>58</v>
      </c>
      <c r="F52" s="32"/>
      <c r="G52" s="33" t="s">
        <v>250</v>
      </c>
      <c r="H52" s="33"/>
      <c r="I52" s="34"/>
      <c r="J52" s="32" t="s">
        <v>250</v>
      </c>
      <c r="K52" s="49" t="s">
        <v>250</v>
      </c>
    </row>
    <row r="53" spans="2:11" ht="15" customHeight="1" x14ac:dyDescent="0.4">
      <c r="B53" s="131"/>
      <c r="C53" s="18" t="s">
        <v>67</v>
      </c>
      <c r="D53" s="18" t="s">
        <v>68</v>
      </c>
      <c r="E53" s="18" t="s">
        <v>69</v>
      </c>
      <c r="F53" s="32"/>
      <c r="G53" s="33" t="s">
        <v>250</v>
      </c>
      <c r="H53" s="33"/>
      <c r="I53" s="34"/>
      <c r="J53" s="32" t="s">
        <v>250</v>
      </c>
      <c r="K53" s="49" t="s">
        <v>250</v>
      </c>
    </row>
    <row r="54" spans="2:11" ht="15" customHeight="1" x14ac:dyDescent="0.4">
      <c r="B54" s="131"/>
      <c r="C54" s="18" t="s">
        <v>212</v>
      </c>
      <c r="D54" s="18" t="s">
        <v>213</v>
      </c>
      <c r="E54" s="18" t="s">
        <v>231</v>
      </c>
      <c r="F54" s="32"/>
      <c r="G54" s="33"/>
      <c r="H54" s="33"/>
      <c r="I54" s="34" t="s">
        <v>250</v>
      </c>
      <c r="J54" s="32"/>
      <c r="K54" s="49"/>
    </row>
    <row r="55" spans="2:11" ht="15" customHeight="1" x14ac:dyDescent="0.4">
      <c r="B55" s="131"/>
      <c r="C55" s="18" t="s">
        <v>91</v>
      </c>
      <c r="D55" s="18" t="s">
        <v>92</v>
      </c>
      <c r="E55" s="18" t="s">
        <v>93</v>
      </c>
      <c r="F55" s="32"/>
      <c r="G55" s="33"/>
      <c r="H55" s="33"/>
      <c r="I55" s="34" t="s">
        <v>250</v>
      </c>
      <c r="J55" s="32" t="s">
        <v>250</v>
      </c>
      <c r="K55" s="49" t="s">
        <v>250</v>
      </c>
    </row>
    <row r="56" spans="2:11" ht="15" customHeight="1" x14ac:dyDescent="0.4">
      <c r="B56" s="131"/>
      <c r="C56" s="18" t="s">
        <v>229</v>
      </c>
      <c r="D56" s="18" t="s">
        <v>230</v>
      </c>
      <c r="E56" s="18"/>
      <c r="F56" s="32"/>
      <c r="G56" s="33"/>
      <c r="H56" s="33" t="s">
        <v>250</v>
      </c>
      <c r="I56" s="34"/>
      <c r="J56" s="32" t="s">
        <v>250</v>
      </c>
      <c r="K56" s="49"/>
    </row>
    <row r="57" spans="2:11" ht="15" customHeight="1" x14ac:dyDescent="0.4">
      <c r="B57" s="131"/>
      <c r="C57" s="18" t="s">
        <v>136</v>
      </c>
      <c r="D57" s="18" t="s">
        <v>137</v>
      </c>
      <c r="E57" s="18" t="s">
        <v>138</v>
      </c>
      <c r="F57" s="32"/>
      <c r="G57" s="33" t="s">
        <v>250</v>
      </c>
      <c r="H57" s="33"/>
      <c r="I57" s="34"/>
      <c r="J57" s="32" t="s">
        <v>250</v>
      </c>
      <c r="K57" s="49"/>
    </row>
    <row r="58" spans="2:11" ht="15" customHeight="1" thickBot="1" x14ac:dyDescent="0.45">
      <c r="B58" s="132"/>
      <c r="C58" s="133" t="s">
        <v>249</v>
      </c>
      <c r="D58" s="133"/>
      <c r="E58" s="58">
        <f>COUNTIFS(C49:C57,"&lt;&gt;")</f>
        <v>9</v>
      </c>
      <c r="F58" s="59">
        <f>COUNTIFS(F49:F57,"○")</f>
        <v>0</v>
      </c>
      <c r="G58" s="60">
        <f t="shared" ref="G58:K58" si="5">COUNTIFS(G49:G57,"○")</f>
        <v>5</v>
      </c>
      <c r="H58" s="60">
        <f t="shared" si="5"/>
        <v>1</v>
      </c>
      <c r="I58" s="61">
        <f t="shared" si="5"/>
        <v>3</v>
      </c>
      <c r="J58" s="59">
        <f t="shared" si="5"/>
        <v>8</v>
      </c>
      <c r="K58" s="62">
        <f t="shared" si="5"/>
        <v>6</v>
      </c>
    </row>
    <row r="59" spans="2:11" ht="15" customHeight="1" thickTop="1" x14ac:dyDescent="0.4">
      <c r="B59" s="134" t="s">
        <v>5</v>
      </c>
      <c r="C59" s="19" t="s">
        <v>23</v>
      </c>
      <c r="D59" s="19" t="s">
        <v>31</v>
      </c>
      <c r="E59" s="19" t="s">
        <v>25</v>
      </c>
      <c r="F59" s="37"/>
      <c r="G59" s="38" t="s">
        <v>250</v>
      </c>
      <c r="H59" s="38"/>
      <c r="I59" s="39"/>
      <c r="J59" s="37" t="s">
        <v>250</v>
      </c>
      <c r="K59" s="51" t="s">
        <v>250</v>
      </c>
    </row>
    <row r="60" spans="2:11" ht="15" customHeight="1" x14ac:dyDescent="0.4">
      <c r="B60" s="135"/>
      <c r="C60" s="18" t="s">
        <v>271</v>
      </c>
      <c r="D60" s="18" t="s">
        <v>32</v>
      </c>
      <c r="E60" s="18" t="s">
        <v>25</v>
      </c>
      <c r="F60" s="32"/>
      <c r="G60" s="33" t="s">
        <v>250</v>
      </c>
      <c r="H60" s="33"/>
      <c r="I60" s="34"/>
      <c r="J60" s="32" t="s">
        <v>250</v>
      </c>
      <c r="K60" s="49" t="s">
        <v>250</v>
      </c>
    </row>
    <row r="61" spans="2:11" ht="15" customHeight="1" x14ac:dyDescent="0.4">
      <c r="B61" s="135"/>
      <c r="C61" s="18" t="s">
        <v>29</v>
      </c>
      <c r="D61" s="18" t="s">
        <v>30</v>
      </c>
      <c r="E61" s="18" t="s">
        <v>35</v>
      </c>
      <c r="F61" s="32"/>
      <c r="G61" s="33" t="s">
        <v>250</v>
      </c>
      <c r="H61" s="33"/>
      <c r="I61" s="34"/>
      <c r="J61" s="32" t="s">
        <v>250</v>
      </c>
      <c r="K61" s="49"/>
    </row>
    <row r="62" spans="2:11" ht="30" customHeight="1" x14ac:dyDescent="0.4">
      <c r="B62" s="135"/>
      <c r="C62" s="25" t="s">
        <v>201</v>
      </c>
      <c r="D62" s="18" t="s">
        <v>202</v>
      </c>
      <c r="E62" s="18" t="s">
        <v>47</v>
      </c>
      <c r="F62" s="32"/>
      <c r="G62" s="33" t="s">
        <v>250</v>
      </c>
      <c r="H62" s="33"/>
      <c r="I62" s="34"/>
      <c r="J62" s="32" t="s">
        <v>250</v>
      </c>
      <c r="K62" s="49"/>
    </row>
    <row r="63" spans="2:11" ht="15" customHeight="1" x14ac:dyDescent="0.4">
      <c r="B63" s="135"/>
      <c r="C63" s="18" t="s">
        <v>100</v>
      </c>
      <c r="D63" s="18" t="s">
        <v>101</v>
      </c>
      <c r="E63" s="18" t="s">
        <v>102</v>
      </c>
      <c r="F63" s="32"/>
      <c r="G63" s="33"/>
      <c r="H63" s="33" t="s">
        <v>250</v>
      </c>
      <c r="I63" s="34"/>
      <c r="J63" s="32" t="s">
        <v>250</v>
      </c>
      <c r="K63" s="49"/>
    </row>
    <row r="64" spans="2:11" ht="15" customHeight="1" x14ac:dyDescent="0.4">
      <c r="B64" s="135"/>
      <c r="C64" s="18" t="s">
        <v>223</v>
      </c>
      <c r="D64" s="18" t="s">
        <v>224</v>
      </c>
      <c r="E64" s="18"/>
      <c r="F64" s="32"/>
      <c r="G64" s="33"/>
      <c r="H64" s="33"/>
      <c r="I64" s="34" t="s">
        <v>250</v>
      </c>
      <c r="J64" s="32" t="s">
        <v>250</v>
      </c>
      <c r="K64" s="49"/>
    </row>
    <row r="65" spans="2:11" ht="15" customHeight="1" x14ac:dyDescent="0.4">
      <c r="B65" s="135"/>
      <c r="C65" s="18" t="s">
        <v>103</v>
      </c>
      <c r="D65" s="18" t="s">
        <v>104</v>
      </c>
      <c r="E65" s="18" t="s">
        <v>105</v>
      </c>
      <c r="F65" s="32"/>
      <c r="G65" s="33"/>
      <c r="H65" s="33" t="s">
        <v>250</v>
      </c>
      <c r="I65" s="34"/>
      <c r="J65" s="32" t="s">
        <v>250</v>
      </c>
      <c r="K65" s="49"/>
    </row>
    <row r="66" spans="2:11" ht="15" customHeight="1" x14ac:dyDescent="0.4">
      <c r="B66" s="135"/>
      <c r="C66" s="18" t="s">
        <v>235</v>
      </c>
      <c r="D66" s="18" t="s">
        <v>236</v>
      </c>
      <c r="E66" s="18" t="s">
        <v>237</v>
      </c>
      <c r="F66" s="32"/>
      <c r="G66" s="33"/>
      <c r="H66" s="33" t="s">
        <v>250</v>
      </c>
      <c r="I66" s="34"/>
      <c r="J66" s="32" t="s">
        <v>250</v>
      </c>
      <c r="K66" s="49" t="s">
        <v>250</v>
      </c>
    </row>
    <row r="67" spans="2:11" ht="15" customHeight="1" thickBot="1" x14ac:dyDescent="0.45">
      <c r="B67" s="136"/>
      <c r="C67" s="137" t="s">
        <v>249</v>
      </c>
      <c r="D67" s="137"/>
      <c r="E67" s="63">
        <f>COUNTIFS(C59:C66,"&lt;&gt;")</f>
        <v>8</v>
      </c>
      <c r="F67" s="64">
        <f>COUNTIFS(F59:F66,"○")</f>
        <v>0</v>
      </c>
      <c r="G67" s="65">
        <f t="shared" ref="G67:K67" si="6">COUNTIFS(G59:G66,"○")</f>
        <v>4</v>
      </c>
      <c r="H67" s="65">
        <f t="shared" si="6"/>
        <v>3</v>
      </c>
      <c r="I67" s="66">
        <f t="shared" si="6"/>
        <v>1</v>
      </c>
      <c r="J67" s="64">
        <f t="shared" si="6"/>
        <v>8</v>
      </c>
      <c r="K67" s="67">
        <f t="shared" si="6"/>
        <v>3</v>
      </c>
    </row>
    <row r="68" spans="2:11" ht="15" customHeight="1" thickTop="1" x14ac:dyDescent="0.4">
      <c r="B68" s="142" t="s">
        <v>6</v>
      </c>
      <c r="C68" s="19" t="s">
        <v>59</v>
      </c>
      <c r="D68" s="19" t="s">
        <v>60</v>
      </c>
      <c r="E68" s="19" t="s">
        <v>61</v>
      </c>
      <c r="F68" s="37"/>
      <c r="G68" s="38"/>
      <c r="H68" s="38"/>
      <c r="I68" s="39" t="s">
        <v>250</v>
      </c>
      <c r="J68" s="37" t="s">
        <v>250</v>
      </c>
      <c r="K68" s="51" t="s">
        <v>250</v>
      </c>
    </row>
    <row r="69" spans="2:11" ht="15" customHeight="1" x14ac:dyDescent="0.4">
      <c r="B69" s="138"/>
      <c r="C69" s="18" t="s">
        <v>115</v>
      </c>
      <c r="D69" s="18" t="s">
        <v>116</v>
      </c>
      <c r="E69" s="18" t="s">
        <v>117</v>
      </c>
      <c r="F69" s="32"/>
      <c r="G69" s="33"/>
      <c r="H69" s="33"/>
      <c r="I69" s="34" t="s">
        <v>250</v>
      </c>
      <c r="J69" s="32" t="s">
        <v>250</v>
      </c>
      <c r="K69" s="49"/>
    </row>
    <row r="70" spans="2:11" ht="15" customHeight="1" x14ac:dyDescent="0.4">
      <c r="B70" s="138"/>
      <c r="C70" s="18" t="s">
        <v>176</v>
      </c>
      <c r="D70" s="18" t="s">
        <v>177</v>
      </c>
      <c r="E70" s="18" t="s">
        <v>178</v>
      </c>
      <c r="F70" s="32"/>
      <c r="G70" s="33"/>
      <c r="H70" s="33"/>
      <c r="I70" s="34" t="s">
        <v>250</v>
      </c>
      <c r="J70" s="32"/>
      <c r="K70" s="49"/>
    </row>
    <row r="71" spans="2:11" ht="15" customHeight="1" x14ac:dyDescent="0.4">
      <c r="B71" s="138"/>
      <c r="C71" s="18" t="s">
        <v>188</v>
      </c>
      <c r="D71" s="18" t="s">
        <v>189</v>
      </c>
      <c r="E71" s="18" t="s">
        <v>190</v>
      </c>
      <c r="F71" s="32"/>
      <c r="G71" s="33"/>
      <c r="H71" s="33"/>
      <c r="I71" s="34" t="s">
        <v>250</v>
      </c>
      <c r="J71" s="32"/>
      <c r="K71" s="49"/>
    </row>
    <row r="72" spans="2:11" ht="15" customHeight="1" x14ac:dyDescent="0.4">
      <c r="B72" s="138"/>
      <c r="C72" s="18" t="s">
        <v>262</v>
      </c>
      <c r="D72" s="18" t="s">
        <v>263</v>
      </c>
      <c r="E72" s="18"/>
      <c r="F72" s="32"/>
      <c r="G72" s="33"/>
      <c r="H72" s="33"/>
      <c r="I72" s="34" t="s">
        <v>250</v>
      </c>
      <c r="J72" s="32" t="s">
        <v>250</v>
      </c>
      <c r="K72" s="49"/>
    </row>
    <row r="73" spans="2:11" ht="15" customHeight="1" thickBot="1" x14ac:dyDescent="0.45">
      <c r="B73" s="143"/>
      <c r="C73" s="144" t="s">
        <v>249</v>
      </c>
      <c r="D73" s="144"/>
      <c r="E73" s="68">
        <f>COUNTIFS(C68:C72,"&lt;&gt;")</f>
        <v>5</v>
      </c>
      <c r="F73" s="69">
        <f>COUNTIFS(F68:F72,"○")</f>
        <v>0</v>
      </c>
      <c r="G73" s="70">
        <f t="shared" ref="G73:K73" si="7">COUNTIFS(G68:G72,"○")</f>
        <v>0</v>
      </c>
      <c r="H73" s="70">
        <f t="shared" si="7"/>
        <v>0</v>
      </c>
      <c r="I73" s="71">
        <f t="shared" si="7"/>
        <v>5</v>
      </c>
      <c r="J73" s="69">
        <f t="shared" si="7"/>
        <v>3</v>
      </c>
      <c r="K73" s="72">
        <f t="shared" si="7"/>
        <v>1</v>
      </c>
    </row>
    <row r="74" spans="2:11" ht="15" customHeight="1" thickTop="1" x14ac:dyDescent="0.4">
      <c r="B74" s="122" t="s">
        <v>238</v>
      </c>
      <c r="C74" s="21" t="s">
        <v>239</v>
      </c>
      <c r="D74" s="21" t="s">
        <v>240</v>
      </c>
      <c r="E74" s="19"/>
      <c r="F74" s="37"/>
      <c r="G74" s="38"/>
      <c r="H74" s="38"/>
      <c r="I74" s="39" t="s">
        <v>250</v>
      </c>
      <c r="J74" s="37" t="s">
        <v>250</v>
      </c>
      <c r="K74" s="51" t="s">
        <v>250</v>
      </c>
    </row>
    <row r="75" spans="2:11" ht="15" customHeight="1" x14ac:dyDescent="0.4">
      <c r="B75" s="123"/>
      <c r="C75" s="22" t="s">
        <v>241</v>
      </c>
      <c r="D75" s="22" t="s">
        <v>242</v>
      </c>
      <c r="E75" s="18" t="s">
        <v>243</v>
      </c>
      <c r="F75" s="32"/>
      <c r="G75" s="33"/>
      <c r="H75" s="33" t="s">
        <v>250</v>
      </c>
      <c r="I75" s="34"/>
      <c r="J75" s="32" t="s">
        <v>250</v>
      </c>
      <c r="K75" s="49" t="s">
        <v>250</v>
      </c>
    </row>
    <row r="76" spans="2:11" ht="15" customHeight="1" x14ac:dyDescent="0.4">
      <c r="B76" s="123"/>
      <c r="C76" s="22" t="s">
        <v>244</v>
      </c>
      <c r="D76" s="22" t="s">
        <v>245</v>
      </c>
      <c r="E76" s="18"/>
      <c r="F76" s="32"/>
      <c r="G76" s="33"/>
      <c r="H76" s="33"/>
      <c r="I76" s="34" t="s">
        <v>250</v>
      </c>
      <c r="J76" s="32" t="s">
        <v>250</v>
      </c>
      <c r="K76" s="49"/>
    </row>
    <row r="77" spans="2:11" ht="15" customHeight="1" thickBot="1" x14ac:dyDescent="0.45">
      <c r="B77" s="124"/>
      <c r="C77" s="125" t="s">
        <v>249</v>
      </c>
      <c r="D77" s="125"/>
      <c r="E77" s="73">
        <f>COUNTIFS(C74:C76,"&lt;&gt;")</f>
        <v>3</v>
      </c>
      <c r="F77" s="74">
        <f>COUNTIFS(F74:F76,"○")</f>
        <v>0</v>
      </c>
      <c r="G77" s="75">
        <f t="shared" ref="G77:K77" si="8">COUNTIFS(G74:G76,"○")</f>
        <v>0</v>
      </c>
      <c r="H77" s="75">
        <f t="shared" si="8"/>
        <v>1</v>
      </c>
      <c r="I77" s="76">
        <f t="shared" si="8"/>
        <v>2</v>
      </c>
      <c r="J77" s="74">
        <f t="shared" si="8"/>
        <v>3</v>
      </c>
      <c r="K77" s="77">
        <f t="shared" si="8"/>
        <v>2</v>
      </c>
    </row>
    <row r="78" spans="2:11" ht="15" customHeight="1" thickTop="1" x14ac:dyDescent="0.4">
      <c r="B78" s="126" t="s">
        <v>7</v>
      </c>
      <c r="C78" s="19" t="s">
        <v>11</v>
      </c>
      <c r="D78" s="19" t="s">
        <v>34</v>
      </c>
      <c r="E78" s="19"/>
      <c r="F78" s="37"/>
      <c r="G78" s="38" t="s">
        <v>250</v>
      </c>
      <c r="H78" s="38"/>
      <c r="I78" s="39"/>
      <c r="J78" s="37"/>
      <c r="K78" s="51"/>
    </row>
    <row r="79" spans="2:11" ht="15" customHeight="1" x14ac:dyDescent="0.4">
      <c r="B79" s="127"/>
      <c r="C79" s="18" t="s">
        <v>36</v>
      </c>
      <c r="D79" s="18" t="s">
        <v>37</v>
      </c>
      <c r="E79" s="18" t="s">
        <v>38</v>
      </c>
      <c r="F79" s="32"/>
      <c r="G79" s="33"/>
      <c r="H79" s="33" t="s">
        <v>250</v>
      </c>
      <c r="I79" s="34"/>
      <c r="J79" s="32" t="s">
        <v>250</v>
      </c>
      <c r="K79" s="49" t="s">
        <v>250</v>
      </c>
    </row>
    <row r="80" spans="2:11" ht="15" customHeight="1" x14ac:dyDescent="0.4">
      <c r="B80" s="127"/>
      <c r="C80" s="18" t="s">
        <v>94</v>
      </c>
      <c r="D80" s="18" t="s">
        <v>95</v>
      </c>
      <c r="E80" s="18" t="s">
        <v>96</v>
      </c>
      <c r="F80" s="32"/>
      <c r="G80" s="33" t="s">
        <v>250</v>
      </c>
      <c r="H80" s="33"/>
      <c r="I80" s="34"/>
      <c r="J80" s="32" t="s">
        <v>250</v>
      </c>
      <c r="K80" s="49" t="s">
        <v>250</v>
      </c>
    </row>
    <row r="81" spans="2:11" ht="15" customHeight="1" x14ac:dyDescent="0.4">
      <c r="B81" s="127"/>
      <c r="C81" s="18" t="s">
        <v>106</v>
      </c>
      <c r="D81" s="18" t="s">
        <v>107</v>
      </c>
      <c r="E81" s="18" t="s">
        <v>108</v>
      </c>
      <c r="F81" s="32"/>
      <c r="G81" s="33"/>
      <c r="H81" s="33" t="s">
        <v>250</v>
      </c>
      <c r="I81" s="34"/>
      <c r="J81" s="32" t="s">
        <v>250</v>
      </c>
      <c r="K81" s="49"/>
    </row>
    <row r="82" spans="2:11" ht="15" customHeight="1" x14ac:dyDescent="0.4">
      <c r="B82" s="127"/>
      <c r="C82" s="18" t="s">
        <v>118</v>
      </c>
      <c r="D82" s="18" t="s">
        <v>119</v>
      </c>
      <c r="E82" s="18" t="s">
        <v>120</v>
      </c>
      <c r="F82" s="32"/>
      <c r="G82" s="33"/>
      <c r="H82" s="33" t="s">
        <v>250</v>
      </c>
      <c r="I82" s="34"/>
      <c r="J82" s="32" t="s">
        <v>250</v>
      </c>
      <c r="K82" s="49"/>
    </row>
    <row r="83" spans="2:11" ht="15" customHeight="1" x14ac:dyDescent="0.4">
      <c r="B83" s="127"/>
      <c r="C83" s="18" t="s">
        <v>194</v>
      </c>
      <c r="D83" s="18" t="s">
        <v>195</v>
      </c>
      <c r="E83" s="18" t="s">
        <v>196</v>
      </c>
      <c r="F83" s="32"/>
      <c r="G83" s="33"/>
      <c r="H83" s="33"/>
      <c r="I83" s="34" t="s">
        <v>250</v>
      </c>
      <c r="J83" s="32" t="s">
        <v>250</v>
      </c>
      <c r="K83" s="49"/>
    </row>
    <row r="84" spans="2:11" ht="15" customHeight="1" thickBot="1" x14ac:dyDescent="0.45">
      <c r="B84" s="128"/>
      <c r="C84" s="129" t="s">
        <v>249</v>
      </c>
      <c r="D84" s="129"/>
      <c r="E84" s="78">
        <f>COUNTIFS(C78:C83,"&lt;&gt;")</f>
        <v>6</v>
      </c>
      <c r="F84" s="79">
        <f>COUNTIFS(F78:F83,"○")</f>
        <v>0</v>
      </c>
      <c r="G84" s="80">
        <f t="shared" ref="G84:K84" si="9">COUNTIFS(G78:G83,"○")</f>
        <v>2</v>
      </c>
      <c r="H84" s="80">
        <f t="shared" si="9"/>
        <v>3</v>
      </c>
      <c r="I84" s="81">
        <f t="shared" si="9"/>
        <v>1</v>
      </c>
      <c r="J84" s="79">
        <f t="shared" si="9"/>
        <v>5</v>
      </c>
      <c r="K84" s="82">
        <f t="shared" si="9"/>
        <v>2</v>
      </c>
    </row>
    <row r="85" spans="2:11" ht="15" customHeight="1" thickTop="1" x14ac:dyDescent="0.4">
      <c r="B85" s="130" t="s">
        <v>8</v>
      </c>
      <c r="C85" s="19" t="s">
        <v>227</v>
      </c>
      <c r="D85" s="19" t="s">
        <v>228</v>
      </c>
      <c r="E85" s="19"/>
      <c r="F85" s="37"/>
      <c r="G85" s="38"/>
      <c r="H85" s="38"/>
      <c r="I85" s="39" t="s">
        <v>250</v>
      </c>
      <c r="J85" s="37" t="s">
        <v>250</v>
      </c>
      <c r="K85" s="51"/>
    </row>
    <row r="86" spans="2:11" ht="15" customHeight="1" x14ac:dyDescent="0.4">
      <c r="B86" s="131"/>
      <c r="C86" s="18" t="s">
        <v>161</v>
      </c>
      <c r="D86" s="18" t="s">
        <v>162</v>
      </c>
      <c r="E86" s="18" t="s">
        <v>163</v>
      </c>
      <c r="F86" s="32"/>
      <c r="G86" s="33"/>
      <c r="H86" s="33" t="s">
        <v>250</v>
      </c>
      <c r="I86" s="34"/>
      <c r="J86" s="32" t="s">
        <v>250</v>
      </c>
      <c r="K86" s="49" t="s">
        <v>250</v>
      </c>
    </row>
    <row r="87" spans="2:11" ht="15" customHeight="1" x14ac:dyDescent="0.4">
      <c r="B87" s="131"/>
      <c r="C87" s="18" t="s">
        <v>272</v>
      </c>
      <c r="D87" s="18" t="s">
        <v>180</v>
      </c>
      <c r="E87" s="18" t="s">
        <v>181</v>
      </c>
      <c r="F87" s="32"/>
      <c r="G87" s="33"/>
      <c r="H87" s="33" t="s">
        <v>250</v>
      </c>
      <c r="I87" s="34"/>
      <c r="J87" s="32"/>
      <c r="K87" s="49"/>
    </row>
    <row r="88" spans="2:11" ht="15" customHeight="1" x14ac:dyDescent="0.4">
      <c r="B88" s="131"/>
      <c r="C88" s="18" t="s">
        <v>256</v>
      </c>
      <c r="D88" s="18" t="s">
        <v>257</v>
      </c>
      <c r="E88" s="18" t="s">
        <v>258</v>
      </c>
      <c r="F88" s="32"/>
      <c r="G88" s="33"/>
      <c r="H88" s="33" t="s">
        <v>250</v>
      </c>
      <c r="I88" s="34"/>
      <c r="J88" s="32" t="s">
        <v>250</v>
      </c>
      <c r="K88" s="49"/>
    </row>
    <row r="89" spans="2:11" ht="15" customHeight="1" thickBot="1" x14ac:dyDescent="0.45">
      <c r="B89" s="132"/>
      <c r="C89" s="133" t="s">
        <v>249</v>
      </c>
      <c r="D89" s="133"/>
      <c r="E89" s="58">
        <f>COUNTIFS(C85:C88,"&lt;&gt;")</f>
        <v>4</v>
      </c>
      <c r="F89" s="59">
        <f>COUNTIFS(F85:F88,"○")</f>
        <v>0</v>
      </c>
      <c r="G89" s="60">
        <f t="shared" ref="G89" si="10">COUNTIFS(G85:G88,"○")</f>
        <v>0</v>
      </c>
      <c r="H89" s="60">
        <f t="shared" ref="H89" si="11">COUNTIFS(H85:H88,"○")</f>
        <v>3</v>
      </c>
      <c r="I89" s="61">
        <f t="shared" ref="I89" si="12">COUNTIFS(I85:I88,"○")</f>
        <v>1</v>
      </c>
      <c r="J89" s="59">
        <f t="shared" ref="J89" si="13">COUNTIFS(J85:J88,"○")</f>
        <v>3</v>
      </c>
      <c r="K89" s="62">
        <f t="shared" ref="K89" si="14">COUNTIFS(K85:K88,"○")</f>
        <v>1</v>
      </c>
    </row>
    <row r="90" spans="2:11" ht="15" customHeight="1" thickTop="1" x14ac:dyDescent="0.4">
      <c r="B90" s="134" t="s">
        <v>9</v>
      </c>
      <c r="C90" s="19" t="s">
        <v>73</v>
      </c>
      <c r="D90" s="19" t="s">
        <v>74</v>
      </c>
      <c r="E90" s="19" t="s">
        <v>75</v>
      </c>
      <c r="F90" s="37"/>
      <c r="G90" s="38" t="s">
        <v>250</v>
      </c>
      <c r="H90" s="38"/>
      <c r="I90" s="39"/>
      <c r="J90" s="37" t="s">
        <v>250</v>
      </c>
      <c r="K90" s="51"/>
    </row>
    <row r="91" spans="2:11" ht="15" customHeight="1" x14ac:dyDescent="0.4">
      <c r="B91" s="135"/>
      <c r="C91" s="18" t="s">
        <v>273</v>
      </c>
      <c r="D91" s="18" t="s">
        <v>77</v>
      </c>
      <c r="E91" s="18" t="s">
        <v>78</v>
      </c>
      <c r="F91" s="32"/>
      <c r="G91" s="33" t="s">
        <v>250</v>
      </c>
      <c r="H91" s="33"/>
      <c r="I91" s="34"/>
      <c r="J91" s="32" t="s">
        <v>250</v>
      </c>
      <c r="K91" s="49"/>
    </row>
    <row r="92" spans="2:11" ht="15" customHeight="1" x14ac:dyDescent="0.4">
      <c r="B92" s="135"/>
      <c r="C92" s="18" t="s">
        <v>79</v>
      </c>
      <c r="D92" s="18" t="s">
        <v>80</v>
      </c>
      <c r="E92" s="18" t="s">
        <v>81</v>
      </c>
      <c r="F92" s="32"/>
      <c r="G92" s="33" t="s">
        <v>250</v>
      </c>
      <c r="H92" s="33"/>
      <c r="I92" s="34"/>
      <c r="J92" s="32" t="s">
        <v>250</v>
      </c>
      <c r="K92" s="49"/>
    </row>
    <row r="93" spans="2:11" ht="15" customHeight="1" x14ac:dyDescent="0.4">
      <c r="B93" s="135"/>
      <c r="C93" s="18" t="s">
        <v>274</v>
      </c>
      <c r="D93" s="18" t="s">
        <v>83</v>
      </c>
      <c r="E93" s="18" t="s">
        <v>84</v>
      </c>
      <c r="F93" s="32"/>
      <c r="G93" s="33"/>
      <c r="H93" s="33" t="s">
        <v>250</v>
      </c>
      <c r="I93" s="34"/>
      <c r="J93" s="32" t="s">
        <v>250</v>
      </c>
      <c r="K93" s="49" t="s">
        <v>250</v>
      </c>
    </row>
    <row r="94" spans="2:11" ht="15" customHeight="1" x14ac:dyDescent="0.4">
      <c r="B94" s="135"/>
      <c r="C94" s="18" t="s">
        <v>220</v>
      </c>
      <c r="D94" s="18" t="s">
        <v>221</v>
      </c>
      <c r="E94" s="18" t="s">
        <v>222</v>
      </c>
      <c r="F94" s="32"/>
      <c r="G94" s="33"/>
      <c r="H94" s="33" t="s">
        <v>250</v>
      </c>
      <c r="I94" s="34"/>
      <c r="J94" s="32" t="s">
        <v>250</v>
      </c>
      <c r="K94" s="49"/>
    </row>
    <row r="95" spans="2:11" ht="15" customHeight="1" x14ac:dyDescent="0.4">
      <c r="B95" s="135"/>
      <c r="C95" s="18" t="s">
        <v>97</v>
      </c>
      <c r="D95" s="18" t="s">
        <v>98</v>
      </c>
      <c r="E95" s="18" t="s">
        <v>99</v>
      </c>
      <c r="F95" s="32"/>
      <c r="G95" s="33"/>
      <c r="H95" s="33" t="s">
        <v>250</v>
      </c>
      <c r="I95" s="34"/>
      <c r="J95" s="32" t="s">
        <v>250</v>
      </c>
      <c r="K95" s="49"/>
    </row>
    <row r="96" spans="2:11" ht="15" customHeight="1" x14ac:dyDescent="0.4">
      <c r="B96" s="135"/>
      <c r="C96" s="18" t="s">
        <v>109</v>
      </c>
      <c r="D96" s="18" t="s">
        <v>110</v>
      </c>
      <c r="E96" s="18" t="s">
        <v>111</v>
      </c>
      <c r="F96" s="32"/>
      <c r="G96" s="33"/>
      <c r="H96" s="33" t="s">
        <v>250</v>
      </c>
      <c r="I96" s="34"/>
      <c r="J96" s="32" t="s">
        <v>250</v>
      </c>
      <c r="K96" s="49" t="s">
        <v>250</v>
      </c>
    </row>
    <row r="97" spans="2:11" ht="15" customHeight="1" x14ac:dyDescent="0.4">
      <c r="B97" s="135"/>
      <c r="C97" s="18" t="s">
        <v>133</v>
      </c>
      <c r="D97" s="18" t="s">
        <v>134</v>
      </c>
      <c r="E97" s="18" t="s">
        <v>135</v>
      </c>
      <c r="F97" s="32"/>
      <c r="G97" s="33"/>
      <c r="H97" s="33" t="s">
        <v>250</v>
      </c>
      <c r="I97" s="34"/>
      <c r="J97" s="32" t="s">
        <v>250</v>
      </c>
      <c r="K97" s="49" t="s">
        <v>250</v>
      </c>
    </row>
    <row r="98" spans="2:11" ht="15" customHeight="1" thickBot="1" x14ac:dyDescent="0.45">
      <c r="B98" s="136"/>
      <c r="C98" s="137" t="s">
        <v>249</v>
      </c>
      <c r="D98" s="137"/>
      <c r="E98" s="63">
        <f>COUNTIFS(C90:C97,"&lt;&gt;")</f>
        <v>8</v>
      </c>
      <c r="F98" s="64">
        <f>COUNTIFS(F90:F97,"○")</f>
        <v>0</v>
      </c>
      <c r="G98" s="65">
        <f t="shared" ref="G98" si="15">COUNTIFS(G90:G97,"○")</f>
        <v>3</v>
      </c>
      <c r="H98" s="65">
        <f t="shared" ref="H98" si="16">COUNTIFS(H90:H97,"○")</f>
        <v>5</v>
      </c>
      <c r="I98" s="66">
        <f t="shared" ref="I98" si="17">COUNTIFS(I90:I97,"○")</f>
        <v>0</v>
      </c>
      <c r="J98" s="64">
        <f t="shared" ref="J98" si="18">COUNTIFS(J90:J97,"○")</f>
        <v>8</v>
      </c>
      <c r="K98" s="67">
        <f t="shared" ref="K98" si="19">COUNTIFS(K90:K97,"○")</f>
        <v>3</v>
      </c>
    </row>
    <row r="99" spans="2:11" ht="15" customHeight="1" thickTop="1" x14ac:dyDescent="0.4">
      <c r="B99" s="138" t="s">
        <v>10</v>
      </c>
      <c r="C99" s="23" t="s">
        <v>125</v>
      </c>
      <c r="D99" s="23" t="s">
        <v>126</v>
      </c>
      <c r="E99" s="23" t="s">
        <v>127</v>
      </c>
      <c r="F99" s="40"/>
      <c r="G99" s="41"/>
      <c r="H99" s="41" t="s">
        <v>250</v>
      </c>
      <c r="I99" s="42"/>
      <c r="J99" s="40" t="s">
        <v>250</v>
      </c>
      <c r="K99" s="52"/>
    </row>
    <row r="100" spans="2:11" ht="15" customHeight="1" thickBot="1" x14ac:dyDescent="0.45">
      <c r="B100" s="138"/>
      <c r="C100" s="139" t="s">
        <v>249</v>
      </c>
      <c r="D100" s="139"/>
      <c r="E100" s="83">
        <f>COUNTIFS(C99,"&lt;&gt;")</f>
        <v>1</v>
      </c>
      <c r="F100" s="84">
        <f>COUNTIFS(F99,"○")</f>
        <v>0</v>
      </c>
      <c r="G100" s="85">
        <f t="shared" ref="G100" si="20">COUNTIFS(G99,"○")</f>
        <v>0</v>
      </c>
      <c r="H100" s="85">
        <f t="shared" ref="H100" si="21">COUNTIFS(H99,"○")</f>
        <v>1</v>
      </c>
      <c r="I100" s="86">
        <f t="shared" ref="I100" si="22">COUNTIFS(I99,"○")</f>
        <v>0</v>
      </c>
      <c r="J100" s="84">
        <f t="shared" ref="J100" si="23">COUNTIFS(J99,"○")</f>
        <v>1</v>
      </c>
      <c r="K100" s="87">
        <f t="shared" ref="K100" si="24">COUNTIFS(K99,"○")</f>
        <v>0</v>
      </c>
    </row>
    <row r="101" spans="2:11" ht="15" customHeight="1" thickBot="1" x14ac:dyDescent="0.45">
      <c r="B101" s="140" t="s">
        <v>198</v>
      </c>
      <c r="C101" s="141"/>
      <c r="D101" s="141"/>
      <c r="E101" s="24">
        <f>SUMIFS(E4:E100,C4:C100,"小計")</f>
        <v>84</v>
      </c>
      <c r="F101" s="43">
        <f>SUMIFS(F4:F100,$C$4:$C$100,"小計")</f>
        <v>4</v>
      </c>
      <c r="G101" s="44">
        <f t="shared" ref="G101:K101" si="25">SUMIFS(G4:G100,$C$4:$C$100,"小計")</f>
        <v>29</v>
      </c>
      <c r="H101" s="44">
        <f t="shared" si="25"/>
        <v>30</v>
      </c>
      <c r="I101" s="45">
        <f t="shared" si="25"/>
        <v>21</v>
      </c>
      <c r="J101" s="43">
        <f t="shared" si="25"/>
        <v>73</v>
      </c>
      <c r="K101" s="53">
        <f t="shared" si="25"/>
        <v>34</v>
      </c>
    </row>
    <row r="102" spans="2:11" x14ac:dyDescent="0.4">
      <c r="C102" s="121" t="s">
        <v>199</v>
      </c>
      <c r="D102" s="121"/>
      <c r="E102" s="121"/>
    </row>
  </sheetData>
  <mergeCells count="35">
    <mergeCell ref="B1:I1"/>
    <mergeCell ref="B2:B3"/>
    <mergeCell ref="C2:C3"/>
    <mergeCell ref="D2:D3"/>
    <mergeCell ref="E2:E3"/>
    <mergeCell ref="F2:I2"/>
    <mergeCell ref="J2:K2"/>
    <mergeCell ref="B8:B26"/>
    <mergeCell ref="B27:B39"/>
    <mergeCell ref="B47:B48"/>
    <mergeCell ref="B49:B58"/>
    <mergeCell ref="B4:B7"/>
    <mergeCell ref="C46:D46"/>
    <mergeCell ref="C39:D39"/>
    <mergeCell ref="C26:D26"/>
    <mergeCell ref="C7:D7"/>
    <mergeCell ref="B40:B46"/>
    <mergeCell ref="C58:D58"/>
    <mergeCell ref="C48:D48"/>
    <mergeCell ref="B59:B67"/>
    <mergeCell ref="C102:E102"/>
    <mergeCell ref="B68:B73"/>
    <mergeCell ref="B78:B84"/>
    <mergeCell ref="B85:B89"/>
    <mergeCell ref="B74:B77"/>
    <mergeCell ref="B90:B98"/>
    <mergeCell ref="B99:B100"/>
    <mergeCell ref="B101:D101"/>
    <mergeCell ref="C98:D98"/>
    <mergeCell ref="C100:D100"/>
    <mergeCell ref="C89:D89"/>
    <mergeCell ref="C84:D84"/>
    <mergeCell ref="C77:D77"/>
    <mergeCell ref="C73:D73"/>
    <mergeCell ref="C67:D67"/>
  </mergeCells>
  <phoneticPr fontId="1"/>
  <pageMargins left="0.7" right="0.7" top="0.75" bottom="0.75" header="0.3" footer="0.3"/>
  <pageSetup paperSize="8"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■2024年4月末現在</vt:lpstr>
      <vt:lpstr>2022年12月末現在 (振興局別)</vt:lpstr>
      <vt:lpstr>■2022年12月末現在</vt:lpstr>
      <vt:lpstr>2021年12月末現在 (振興局別)</vt:lpstr>
      <vt:lpstr>■2021年12月末現在</vt:lpstr>
      <vt:lpstr>2020年11月30日現在 (振興局別)</vt:lpstr>
      <vt:lpstr>2020年11月30日現在 </vt:lpstr>
      <vt:lpstr>2019年11月30日現在 (振興局別)</vt:lpstr>
      <vt:lpstr>2019年11月30日現在</vt:lpstr>
      <vt:lpstr>2019年8月31日現在 (振興局別)</vt:lpstr>
      <vt:lpstr>2019年8月31日現在</vt:lpstr>
      <vt:lpstr>2019年3月31日現在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User0503</dc:creator>
  <cp:lastModifiedBy>高行 浜本</cp:lastModifiedBy>
  <cp:lastPrinted>2024-05-13T04:25:50Z</cp:lastPrinted>
  <dcterms:created xsi:type="dcterms:W3CDTF">2019-03-12T00:24:30Z</dcterms:created>
  <dcterms:modified xsi:type="dcterms:W3CDTF">2024-05-13T04:26:03Z</dcterms:modified>
</cp:coreProperties>
</file>